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3395" windowHeight="75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'Arkusz1'!$A$2:$G$138</definedName>
  </definedNames>
  <calcPr fullCalcOnLoad="1"/>
</workbook>
</file>

<file path=xl/sharedStrings.xml><?xml version="1.0" encoding="utf-8"?>
<sst xmlns="http://schemas.openxmlformats.org/spreadsheetml/2006/main" count="329" uniqueCount="124">
  <si>
    <t>Lp</t>
  </si>
  <si>
    <t>Jm</t>
  </si>
  <si>
    <t>Ilość robót</t>
  </si>
  <si>
    <t>m2</t>
  </si>
  <si>
    <t>szt.</t>
  </si>
  <si>
    <t>Część remontowo-budowlana</t>
  </si>
  <si>
    <t xml:space="preserve">szt. </t>
  </si>
  <si>
    <t>mb</t>
  </si>
  <si>
    <t>RAZEM NETTO</t>
  </si>
  <si>
    <t>Podstawa wyceny</t>
  </si>
  <si>
    <t>Opis pozycji kosztorysowanych</t>
  </si>
  <si>
    <t xml:space="preserve">Malowanie ścian farba lateksową </t>
  </si>
  <si>
    <t xml:space="preserve">Malowanie sufitu farba lateksową </t>
  </si>
  <si>
    <t>Montaż parapetu nakładowego pcv</t>
  </si>
  <si>
    <t>Zaimpegnowanie lamperii piaskiem kwarcowym. Szpachlowanie lamperii oraz szlifowanie i gruntowanie</t>
  </si>
  <si>
    <t>Pokój na parterze</t>
  </si>
  <si>
    <t xml:space="preserve">Montaż paneli podłogowych AC5 wraz z folią i podkładem </t>
  </si>
  <si>
    <t xml:space="preserve">Montaż listew przyściennych pcv wraz z zaślepkami i narożnikami </t>
  </si>
  <si>
    <t xml:space="preserve">Łazienka I piętro </t>
  </si>
  <si>
    <t xml:space="preserve">Demontaż i montaż WC wolnostojącego z deską wolnoopadająca </t>
  </si>
  <si>
    <t xml:space="preserve">Malowanie ścian farbą lateksową </t>
  </si>
  <si>
    <t xml:space="preserve">Wymiana podgrzewacza do umywalki 5l wraz z szafką "60" umywalką i baterią </t>
  </si>
  <si>
    <t xml:space="preserve">Wymiana lampy łazienkowej ledowej ciepłej, wieszaków łazienkowych , koszyka łazienkowego, pojemnika na papier toaletowy, lustra łazienkowego wraz z półką </t>
  </si>
  <si>
    <t xml:space="preserve">Remont korytarza </t>
  </si>
  <si>
    <t>Pomalowanie wraz z odtłuszczeniem barierek na klatce schodowej</t>
  </si>
  <si>
    <t>Uzupełnienie otworów po elektryce tynkiem lekkim maszynowym</t>
  </si>
  <si>
    <t>razem</t>
  </si>
  <si>
    <t>Ogrodzenie</t>
  </si>
  <si>
    <t>Zatopienie murku siatką wraz z mateiałem (siatka i kleje)</t>
  </si>
  <si>
    <t>Cj roboty [zł] netto</t>
  </si>
  <si>
    <t>Wartość [zł] netto</t>
  </si>
  <si>
    <t>sz.</t>
  </si>
  <si>
    <t>Akcesoria montażowe</t>
  </si>
  <si>
    <t xml:space="preserve">Montaż i uruchomienie systemu </t>
  </si>
  <si>
    <t>Demontaż podgrzewacza wody wraz z montażem nowego, przerobienie instalacji wodnej pod nowy podgrzewacz</t>
  </si>
  <si>
    <t xml:space="preserve">Podgrzewacz przepływowy </t>
  </si>
  <si>
    <t>kpl.</t>
  </si>
  <si>
    <t>Przerobienie instalacji wodnej pod baterię</t>
  </si>
  <si>
    <t>Elewacja Zewnętrzna Budynku</t>
  </si>
  <si>
    <t>Parapet zewnętrzny stalowy 25cmx250</t>
  </si>
  <si>
    <t>PRACE ZEWNĘTRZNE</t>
  </si>
  <si>
    <t>SYSTEMY TELEINFORMATYCZNE I ELEKTRYCZNE</t>
  </si>
  <si>
    <t xml:space="preserve">Domofony </t>
  </si>
  <si>
    <t>Domofon do liniii analogowej centrali telefoinicznej 2 przyciskowy z RFID; zasilanie do domofonu na szyne DIN</t>
  </si>
  <si>
    <t>Domofon do liniii analogowej centrali telefoinicznej 1 przyciskowy z RFID; zasilanie do domofonu na szynie DIN;</t>
  </si>
  <si>
    <t xml:space="preserve">kpl. </t>
  </si>
  <si>
    <t>Zamontowanie, uruchomienie i zaprogramowanie domofonów</t>
  </si>
  <si>
    <t>Gniazdo 2xRJ45 + 2x230 z ramką podwójną (PEL)</t>
  </si>
  <si>
    <t>Gniazdo podwójne RJ45 moduł 45 do listwy kablowej</t>
  </si>
  <si>
    <t>Gniazdo podwójne 2P+Z moduł 45 do listwy kablowej</t>
  </si>
  <si>
    <t>kpl</t>
  </si>
  <si>
    <t>Montaż i pomiar gniazd elektrycznych</t>
  </si>
  <si>
    <t>Sieć komputerowa i elektryczna gniazda wtykowe</t>
  </si>
  <si>
    <t>Połączenie tablicy bezpieczników</t>
  </si>
  <si>
    <t>Lampa LED typu UFO z detekcją ruchu + czujnik zmierzchu</t>
  </si>
  <si>
    <t xml:space="preserve">Lampa LED typu UFO </t>
  </si>
  <si>
    <t>Lampa panelowa 2x36W</t>
  </si>
  <si>
    <t>Montaż lamp panelowych wraz z podłaczeniem do istniejącej instalacji</t>
  </si>
  <si>
    <t>Montaż lamp LED wraz z podłaczeniem do istniejącej instalacji</t>
  </si>
  <si>
    <t>Montaż właczników elektrycznych podwójnych do istniejącej instalacji elektrycznej</t>
  </si>
  <si>
    <t>Oświetlenie</t>
  </si>
  <si>
    <t>Prace hydrauliczne</t>
  </si>
  <si>
    <t xml:space="preserve">Wymiana podmurówki z bloczków zalewowych 0,5m (bloczki 80 szt.; papa izolacyjna kpl; beton B15 0,8m3) </t>
  </si>
  <si>
    <t>Malowanie ścian na klatce schodowej farbą lateksową</t>
  </si>
  <si>
    <t>Malowanie sufitu na klatce schodowej farbą lateksową</t>
  </si>
  <si>
    <t>Pokój II pietro (strona lewa)</t>
  </si>
  <si>
    <t>pokój II piętro (strona prawa)</t>
  </si>
  <si>
    <t xml:space="preserve">Pokój II piętro </t>
  </si>
  <si>
    <t xml:space="preserve">Wykonanie prac hydraulicznych (podłączenie i uruchomienie)  z dostarczeniem 6 grzejników </t>
  </si>
  <si>
    <t xml:space="preserve"> Wymiana rur i kształtek, miedź odtleniona, średnica 15/18mm gr. Ścianki 1mm (uruchomienie systemu C.O.)</t>
  </si>
  <si>
    <t>Remont dachu i opierzenia</t>
  </si>
  <si>
    <t>m2.</t>
  </si>
  <si>
    <t>Izolacja pionowa budynku</t>
  </si>
  <si>
    <t>Wykonanie całej elewacji z łącznikiem (styropianem 15cm z zatopieniem siatki elewacyjnej oraz wykonanie dolnego cokołu styropianem 12cm )</t>
  </si>
  <si>
    <t>m3</t>
  </si>
  <si>
    <t xml:space="preserve">Wyrównanie gładzią szpachlową ścian wraz ze szlifowaniem, gruntowaniem </t>
  </si>
  <si>
    <t xml:space="preserve">Wyrównanie gładzią szpachlową sufitu wraz ze szlifowaniem, gruntowaniem </t>
  </si>
  <si>
    <t>Wyrównanie gładzią szpachlową ścian wraz ze szlifowaniem, gruntowaniem wraz z osadzeniem narożników aluminiowych wew.</t>
  </si>
  <si>
    <t>Okno pcv 34cm x 75 cm wraz z parapetami+montaż z obrobieniem</t>
  </si>
  <si>
    <t>Wykonanie opaski wokół budynku z obrzeży betonowych (20x30) wraz z położeniem włókniny oraz wyłożeniem kruszywa.</t>
  </si>
  <si>
    <t>Rozebranie istniejącego ogrodzenia wraz z wywozem gruzu (19,10b)</t>
  </si>
  <si>
    <t>Wylanie ławy fundamentowej -0,5m, (beton B15 2,4m3 kpl.; belka zbrojeniowa 16m; robocizna)</t>
  </si>
  <si>
    <t>Oklejenie podmurówki płytkami (klej i fuga; robocizna 12m;płytki 12m2)</t>
  </si>
  <si>
    <t>Ogrodzenie z paneli metalowych(2x1,55- 8szt., słupki 8 szt +robocizna i montaż ogrodzenia</t>
  </si>
  <si>
    <t>Brama wjazdowa (4,50mx1,55m) (Brama skrzydłowa; słupki 2 szt.; montaż bramy z betonem B15)</t>
  </si>
  <si>
    <t>BRAMA WJAZDOWA</t>
  </si>
  <si>
    <t>Malowanie  drzwi + okucia drzwi (klamka, zamek)</t>
  </si>
  <si>
    <t>ceny rynkowe</t>
  </si>
  <si>
    <t>Wymurowanie na podmurówce rolki z cegły (cegła 320 szt.; zaprawa do murowania i fuga)</t>
  </si>
  <si>
    <t>Pomieszczenie socjalne na parterze</t>
  </si>
  <si>
    <t xml:space="preserve">Demontaż płytek ściennych wraz z wyrównaniem i przygotowaniem podłoża do położenia plytek oraz wywiezieniem gruzu </t>
  </si>
  <si>
    <t xml:space="preserve">Położenie płytek ściennych wraz z materiałem i fugowaniem </t>
  </si>
  <si>
    <t>Zamknięcie otworu w ścianie płytą regipsową wraz ze szpachlowaniem</t>
  </si>
  <si>
    <t>Wyrównanie ścian, szpachlowanie,gruntowanie</t>
  </si>
  <si>
    <t>Wymiana istniejącego oblachowania pólki podryniennowej-montaż nowych elementów</t>
  </si>
  <si>
    <t>Wymiana stucera</t>
  </si>
  <si>
    <t>Wycięcie pasa nadrynnowego wraz z montażem nowego</t>
  </si>
  <si>
    <t>Demontaż i montaż rur spustowych (rura fi 126 wykonana z tytan-cynk)</t>
  </si>
  <si>
    <t>Pokrycie dachów papą termozgrzewalną wraz z obróbkami na murkach ogniowych</t>
  </si>
  <si>
    <t>Demontaż i montaż czap na murkach ogniowych uwzględniając montaż płyty OSB</t>
  </si>
  <si>
    <t>Demontaż i montaz instalacji odgromowej</t>
  </si>
  <si>
    <t xml:space="preserve">Komin wentylacyjny -obróbka </t>
  </si>
  <si>
    <t>Demontaż i montaż rynien (rynna fi 126 wykonana z tytan-cynk)</t>
  </si>
  <si>
    <t>Skucie tynków elewacji wraz z wywiezieniem i utylizacją gruzu</t>
  </si>
  <si>
    <t>Malowanie powierzchni elewacji przy wejściu do budynku</t>
  </si>
  <si>
    <t xml:space="preserve">Mycie elewacji przy wejściu do budynku </t>
  </si>
  <si>
    <t>Demontaż polbruku oraz obrzeży z przewiezieniem na plac magazynowy do 1 km</t>
  </si>
  <si>
    <t xml:space="preserve">Wykonanie uszczelnienia ścian dwuwarstwowo lepikiem asfaltowym z uprzednim wykonaniem wyprawy cementowej </t>
  </si>
  <si>
    <t>Ocieplenie ścian styrodurem</t>
  </si>
  <si>
    <t>Zabezpieczenie fundamentów folią kubełkową do wysokości opaski</t>
  </si>
  <si>
    <t>Wykonanie zasypki piaskowej gr. 20 cm</t>
  </si>
  <si>
    <t>Montaż napędu bramy 4.5 m</t>
  </si>
  <si>
    <t>System telewizji przemysłowej</t>
  </si>
  <si>
    <t>Montaż Lampy LED 30W zewnętrznej z czujnikiem ruchu wraz z instalacją zasilającą</t>
  </si>
  <si>
    <t>Montaż gniazd komputerowych</t>
  </si>
  <si>
    <t>Gniazdo elektryczne podwójne zgodne z istniejącym systemem</t>
  </si>
  <si>
    <t>Włacznik światla 230 podwójny</t>
  </si>
  <si>
    <t>Włacznik światla 230</t>
  </si>
  <si>
    <t>Rejestrator 16CH 128/96 Mbits 4 HDD (dwie karty sieciowe)</t>
  </si>
  <si>
    <t>Kamera Tubowa 2 Mpix 3,6mm</t>
  </si>
  <si>
    <t>Kamera Kopułkowa 2Mpix 2,8 F1,8 IR Led</t>
  </si>
  <si>
    <t>System Zasilania 8 kamer</t>
  </si>
  <si>
    <t xml:space="preserve">Kosztorys ofertowy dot. zadania pn. " Remont budynku  Obwodu Drogowego w Słubicach, ul. Krótka 7" </t>
  </si>
  <si>
    <t>RAZEM BRUTTO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</si>
</sst>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1"/>
      <color rgb="FF000000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400019645690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left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Fill="1" applyBorder="1" applyAlignment="1">
      <alignment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0" xfId="0" applyFont="1" applyFill="1" applyBorder="1" applyAlignment="1">
      <alignment/>
    </xf>
    <xf numFmtId="0" fontId="44" fillId="33" borderId="12" xfId="0" applyFont="1" applyFill="1" applyBorder="1" applyAlignment="1">
      <alignment horizontal="left" vertical="center" wrapText="1"/>
    </xf>
    <xf numFmtId="0" fontId="44" fillId="33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44" fillId="33" borderId="13" xfId="0" applyFont="1" applyFill="1" applyBorder="1" applyAlignment="1">
      <alignment horizontal="left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11" xfId="0" applyFont="1" applyBorder="1" applyAlignment="1">
      <alignment horizontal="left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0" fillId="31" borderId="0" xfId="0" applyFill="1" applyBorder="1" applyAlignment="1">
      <alignment/>
    </xf>
    <xf numFmtId="0" fontId="42" fillId="31" borderId="12" xfId="0" applyFont="1" applyFill="1" applyBorder="1" applyAlignment="1">
      <alignment horizontal="center" vertical="center" wrapText="1"/>
    </xf>
    <xf numFmtId="164" fontId="0" fillId="31" borderId="0" xfId="0" applyNumberFormat="1" applyFill="1" applyAlignment="1">
      <alignment/>
    </xf>
    <xf numFmtId="4" fontId="42" fillId="31" borderId="12" xfId="0" applyNumberFormat="1" applyFont="1" applyFill="1" applyBorder="1" applyAlignment="1">
      <alignment horizontal="right" vertical="center" wrapText="1"/>
    </xf>
    <xf numFmtId="0" fontId="0" fillId="31" borderId="12" xfId="0" applyFill="1" applyBorder="1" applyAlignment="1">
      <alignment/>
    </xf>
    <xf numFmtId="0" fontId="42" fillId="6" borderId="12" xfId="0" applyFont="1" applyFill="1" applyBorder="1" applyAlignment="1">
      <alignment horizontal="center" vertical="center" wrapText="1"/>
    </xf>
    <xf numFmtId="0" fontId="42" fillId="7" borderId="12" xfId="0" applyFont="1" applyFill="1" applyBorder="1" applyAlignment="1">
      <alignment horizontal="center" vertical="center" wrapText="1"/>
    </xf>
    <xf numFmtId="4" fontId="45" fillId="7" borderId="12" xfId="0" applyNumberFormat="1" applyFont="1" applyFill="1" applyBorder="1" applyAlignment="1">
      <alignment horizontal="right" vertical="center" wrapText="1"/>
    </xf>
    <xf numFmtId="164" fontId="41" fillId="31" borderId="23" xfId="0" applyNumberFormat="1" applyFont="1" applyFill="1" applyBorder="1" applyAlignment="1">
      <alignment horizontal="center" vertical="center" wrapText="1"/>
    </xf>
    <xf numFmtId="0" fontId="42" fillId="31" borderId="24" xfId="0" applyNumberFormat="1" applyFont="1" applyFill="1" applyBorder="1" applyAlignment="1">
      <alignment horizontal="center" vertical="center" wrapText="1"/>
    </xf>
    <xf numFmtId="164" fontId="42" fillId="31" borderId="23" xfId="0" applyNumberFormat="1" applyFont="1" applyFill="1" applyBorder="1" applyAlignment="1">
      <alignment horizontal="center" vertical="center" wrapText="1"/>
    </xf>
    <xf numFmtId="164" fontId="42" fillId="31" borderId="25" xfId="0" applyNumberFormat="1" applyFont="1" applyFill="1" applyBorder="1" applyAlignment="1">
      <alignment horizontal="center" vertical="center" wrapText="1"/>
    </xf>
    <xf numFmtId="0" fontId="41" fillId="31" borderId="12" xfId="0" applyFont="1" applyFill="1" applyBorder="1" applyAlignment="1">
      <alignment horizontal="center" vertical="center" wrapText="1"/>
    </xf>
    <xf numFmtId="4" fontId="41" fillId="6" borderId="12" xfId="0" applyNumberFormat="1" applyFont="1" applyFill="1" applyBorder="1" applyAlignment="1">
      <alignment horizontal="right" vertical="center" wrapText="1"/>
    </xf>
    <xf numFmtId="4" fontId="0" fillId="31" borderId="0" xfId="0" applyNumberFormat="1" applyFill="1" applyBorder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164" fontId="0" fillId="31" borderId="0" xfId="0" applyNumberFormat="1" applyFill="1" applyAlignment="1">
      <alignment horizontal="center" vertical="center" wrapText="1"/>
    </xf>
    <xf numFmtId="0" fontId="41" fillId="6" borderId="26" xfId="0" applyFont="1" applyFill="1" applyBorder="1" applyAlignment="1">
      <alignment horizontal="right" vertical="center" wrapText="1"/>
    </xf>
    <xf numFmtId="0" fontId="41" fillId="6" borderId="27" xfId="0" applyFont="1" applyFill="1" applyBorder="1" applyAlignment="1">
      <alignment horizontal="right" vertical="center" wrapText="1"/>
    </xf>
    <xf numFmtId="0" fontId="41" fillId="6" borderId="28" xfId="0" applyFont="1" applyFill="1" applyBorder="1" applyAlignment="1">
      <alignment horizontal="right" vertical="center" wrapText="1"/>
    </xf>
    <xf numFmtId="0" fontId="41" fillId="7" borderId="26" xfId="0" applyFont="1" applyFill="1" applyBorder="1" applyAlignment="1">
      <alignment horizontal="right" vertical="center" wrapText="1"/>
    </xf>
    <xf numFmtId="0" fontId="41" fillId="7" borderId="27" xfId="0" applyFont="1" applyFill="1" applyBorder="1" applyAlignment="1">
      <alignment horizontal="right" vertical="center" wrapText="1"/>
    </xf>
    <xf numFmtId="0" fontId="41" fillId="7" borderId="28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wrapText="1"/>
    </xf>
    <xf numFmtId="0" fontId="41" fillId="35" borderId="29" xfId="0" applyFont="1" applyFill="1" applyBorder="1" applyAlignment="1">
      <alignment horizontal="center" vertical="center" wrapText="1"/>
    </xf>
    <xf numFmtId="0" fontId="41" fillId="35" borderId="30" xfId="0" applyFont="1" applyFill="1" applyBorder="1" applyAlignment="1">
      <alignment horizontal="center" vertical="center" wrapText="1"/>
    </xf>
    <xf numFmtId="0" fontId="41" fillId="35" borderId="31" xfId="0" applyFont="1" applyFill="1" applyBorder="1" applyAlignment="1">
      <alignment horizontal="center" vertical="center" wrapText="1"/>
    </xf>
    <xf numFmtId="0" fontId="41" fillId="35" borderId="32" xfId="0" applyFont="1" applyFill="1" applyBorder="1" applyAlignment="1">
      <alignment horizontal="center" vertical="center" wrapText="1"/>
    </xf>
    <xf numFmtId="0" fontId="41" fillId="35" borderId="33" xfId="0" applyFont="1" applyFill="1" applyBorder="1" applyAlignment="1">
      <alignment horizontal="center" vertical="center" wrapText="1"/>
    </xf>
    <xf numFmtId="0" fontId="41" fillId="35" borderId="34" xfId="0" applyFont="1" applyFill="1" applyBorder="1" applyAlignment="1">
      <alignment horizontal="center" vertical="center" wrapText="1"/>
    </xf>
    <xf numFmtId="0" fontId="41" fillId="35" borderId="35" xfId="0" applyFont="1" applyFill="1" applyBorder="1" applyAlignment="1">
      <alignment horizontal="center" vertical="center" wrapText="1"/>
    </xf>
    <xf numFmtId="0" fontId="41" fillId="35" borderId="36" xfId="0" applyFont="1" applyFill="1" applyBorder="1" applyAlignment="1">
      <alignment horizontal="center" vertical="center" wrapText="1"/>
    </xf>
    <xf numFmtId="0" fontId="41" fillId="35" borderId="37" xfId="0" applyFont="1" applyFill="1" applyBorder="1" applyAlignment="1">
      <alignment horizontal="center" vertical="center" wrapText="1"/>
    </xf>
    <xf numFmtId="164" fontId="42" fillId="31" borderId="23" xfId="0" applyNumberFormat="1" applyFont="1" applyFill="1" applyBorder="1" applyAlignment="1" applyProtection="1">
      <alignment horizontal="right" vertical="center" wrapText="1"/>
      <protection locked="0"/>
    </xf>
    <xf numFmtId="4" fontId="42" fillId="31" borderId="12" xfId="0" applyNumberFormat="1" applyFont="1" applyFill="1" applyBorder="1" applyAlignment="1" applyProtection="1">
      <alignment horizontal="right" vertical="center" wrapText="1"/>
      <protection locked="0"/>
    </xf>
    <xf numFmtId="164" fontId="2" fillId="31" borderId="23" xfId="0" applyNumberFormat="1" applyFont="1" applyFill="1" applyBorder="1" applyAlignment="1" applyProtection="1">
      <alignment horizontal="right" vertical="center" wrapText="1"/>
      <protection locked="0"/>
    </xf>
    <xf numFmtId="4" fontId="2" fillId="31" borderId="12" xfId="0" applyNumberFormat="1" applyFont="1" applyFill="1" applyBorder="1" applyAlignment="1" applyProtection="1">
      <alignment horizontal="right" vertical="center" wrapText="1"/>
      <protection locked="0"/>
    </xf>
    <xf numFmtId="164" fontId="0" fillId="31" borderId="0" xfId="0" applyNumberFormat="1" applyFill="1" applyBorder="1" applyAlignment="1" applyProtection="1">
      <alignment/>
      <protection locked="0"/>
    </xf>
    <xf numFmtId="164" fontId="42" fillId="31" borderId="23" xfId="0" applyNumberFormat="1" applyFont="1" applyFill="1" applyBorder="1" applyAlignment="1" applyProtection="1">
      <alignment horizontal="center" vertical="center" wrapText="1"/>
      <protection locked="0"/>
    </xf>
    <xf numFmtId="164" fontId="42" fillId="31" borderId="24" xfId="0" applyNumberFormat="1" applyFont="1" applyFill="1" applyBorder="1" applyAlignment="1" applyProtection="1">
      <alignment horizontal="center" vertical="center" wrapText="1"/>
      <protection locked="0"/>
    </xf>
    <xf numFmtId="0" fontId="43" fillId="31" borderId="26" xfId="0" applyFont="1" applyFill="1" applyBorder="1" applyAlignment="1" applyProtection="1">
      <alignment horizontal="left" vertical="center" wrapText="1"/>
      <protection locked="0"/>
    </xf>
    <xf numFmtId="4" fontId="2" fillId="31" borderId="26" xfId="0" applyNumberFormat="1" applyFont="1" applyFill="1" applyBorder="1" applyAlignment="1" applyProtection="1">
      <alignment horizontal="right" vertical="center" wrapText="1"/>
      <protection locked="0"/>
    </xf>
    <xf numFmtId="164" fontId="42" fillId="31" borderId="26" xfId="0" applyNumberFormat="1" applyFont="1" applyFill="1" applyBorder="1" applyAlignment="1" applyProtection="1">
      <alignment horizontal="right" vertical="center" wrapText="1"/>
      <protection locked="0"/>
    </xf>
    <xf numFmtId="0" fontId="41" fillId="31" borderId="0" xfId="0" applyFont="1" applyFill="1" applyBorder="1" applyAlignment="1" applyProtection="1">
      <alignment horizontal="center" vertical="center" wrapText="1"/>
      <protection locked="0"/>
    </xf>
    <xf numFmtId="0" fontId="41" fillId="31" borderId="12" xfId="0" applyFont="1" applyFill="1" applyBorder="1" applyAlignment="1" applyProtection="1">
      <alignment horizontal="center" vertical="center" wrapText="1"/>
      <protection locked="0"/>
    </xf>
    <xf numFmtId="0" fontId="42" fillId="31" borderId="26" xfId="0" applyFont="1" applyFill="1" applyBorder="1" applyAlignment="1" applyProtection="1">
      <alignment horizontal="center" vertical="center" wrapText="1"/>
      <protection locked="0"/>
    </xf>
    <xf numFmtId="164" fontId="41" fillId="31" borderId="25" xfId="0" applyNumberFormat="1" applyFont="1" applyFill="1" applyBorder="1" applyAlignment="1" applyProtection="1">
      <alignment horizontal="center" vertical="center" wrapText="1"/>
      <protection locked="0"/>
    </xf>
    <xf numFmtId="164" fontId="42" fillId="31" borderId="26" xfId="0" applyNumberFormat="1" applyFont="1" applyFill="1" applyBorder="1" applyAlignment="1" applyProtection="1">
      <alignment horizontal="center" vertical="center" wrapText="1"/>
      <protection locked="0"/>
    </xf>
    <xf numFmtId="164" fontId="42" fillId="31" borderId="38" xfId="0" applyNumberFormat="1" applyFont="1" applyFill="1" applyBorder="1" applyAlignment="1" applyProtection="1">
      <alignment horizontal="center" vertical="center" wrapText="1"/>
      <protection locked="0"/>
    </xf>
    <xf numFmtId="164" fontId="42" fillId="31" borderId="25" xfId="0" applyNumberFormat="1" applyFont="1" applyFill="1" applyBorder="1" applyAlignment="1" applyProtection="1">
      <alignment horizontal="center" vertical="center" wrapText="1"/>
      <protection locked="0"/>
    </xf>
    <xf numFmtId="164" fontId="42" fillId="31" borderId="39" xfId="0" applyNumberFormat="1" applyFont="1" applyFill="1" applyBorder="1" applyAlignment="1" applyProtection="1">
      <alignment horizontal="center" vertical="center" wrapText="1"/>
      <protection locked="0"/>
    </xf>
    <xf numFmtId="4" fontId="41" fillId="31" borderId="12" xfId="0" applyNumberFormat="1" applyFont="1" applyFill="1" applyBorder="1" applyAlignment="1" applyProtection="1">
      <alignment horizontal="right" vertical="center" wrapText="1"/>
      <protection/>
    </xf>
    <xf numFmtId="164" fontId="41" fillId="31" borderId="12" xfId="0" applyNumberFormat="1" applyFont="1" applyFill="1" applyBorder="1" applyAlignment="1" applyProtection="1">
      <alignment horizontal="right" vertical="center" wrapText="1"/>
      <protection/>
    </xf>
    <xf numFmtId="164" fontId="42" fillId="31" borderId="12" xfId="0" applyNumberFormat="1" applyFont="1" applyFill="1" applyBorder="1" applyAlignment="1" applyProtection="1">
      <alignment horizontal="right" vertical="center" wrapText="1"/>
      <protection/>
    </xf>
    <xf numFmtId="164" fontId="36" fillId="31" borderId="12" xfId="0" applyNumberFormat="1" applyFont="1" applyFill="1" applyBorder="1" applyAlignment="1" applyProtection="1">
      <alignment/>
      <protection/>
    </xf>
    <xf numFmtId="164" fontId="2" fillId="31" borderId="12" xfId="0" applyNumberFormat="1" applyFont="1" applyFill="1" applyBorder="1" applyAlignment="1" applyProtection="1">
      <alignment horizontal="right" vertical="center" wrapText="1"/>
      <protection/>
    </xf>
    <xf numFmtId="164" fontId="41" fillId="31" borderId="26" xfId="0" applyNumberFormat="1" applyFont="1" applyFill="1" applyBorder="1" applyAlignment="1" applyProtection="1">
      <alignment horizontal="right" vertical="center" wrapText="1"/>
      <protection/>
    </xf>
    <xf numFmtId="164" fontId="41" fillId="31" borderId="40" xfId="0" applyNumberFormat="1" applyFont="1" applyFill="1" applyBorder="1" applyAlignment="1" applyProtection="1">
      <alignment horizontal="right" vertical="center" wrapText="1"/>
      <protection/>
    </xf>
    <xf numFmtId="164" fontId="41" fillId="31" borderId="26" xfId="0" applyNumberFormat="1" applyFont="1" applyFill="1" applyBorder="1" applyAlignment="1" applyProtection="1">
      <alignment horizontal="center" vertical="center" wrapText="1"/>
      <protection/>
    </xf>
    <xf numFmtId="0" fontId="41" fillId="31" borderId="26" xfId="0" applyFont="1" applyFill="1" applyBorder="1" applyAlignment="1" applyProtection="1">
      <alignment horizontal="right" vertical="center" wrapText="1"/>
      <protection/>
    </xf>
    <xf numFmtId="164" fontId="41" fillId="31" borderId="41" xfId="0" applyNumberFormat="1" applyFont="1" applyFill="1" applyBorder="1" applyAlignment="1" applyProtection="1">
      <alignment horizontal="right" vertical="center" wrapText="1"/>
      <protection/>
    </xf>
    <xf numFmtId="164" fontId="41" fillId="31" borderId="23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58"/>
  <sheetViews>
    <sheetView tabSelected="1" view="pageBreakPreview" zoomScale="130" zoomScaleSheetLayoutView="130" workbookViewId="0" topLeftCell="A25">
      <selection activeCell="F34" sqref="F34"/>
    </sheetView>
  </sheetViews>
  <sheetFormatPr defaultColWidth="9.140625" defaultRowHeight="15"/>
  <cols>
    <col min="1" max="1" width="6.57421875" style="0" customWidth="1"/>
    <col min="2" max="2" width="15.140625" style="0" customWidth="1"/>
    <col min="3" max="3" width="35.28125" style="0" customWidth="1"/>
    <col min="4" max="4" width="13.28125" style="0" customWidth="1"/>
    <col min="5" max="5" width="12.140625" style="0" customWidth="1"/>
    <col min="6" max="6" width="11.28125" style="66" customWidth="1"/>
    <col min="7" max="7" width="16.7109375" style="68" customWidth="1"/>
    <col min="8" max="133" width="9.140625" style="62" customWidth="1"/>
  </cols>
  <sheetData>
    <row r="1" spans="1:7" ht="30" customHeight="1">
      <c r="A1" s="87"/>
      <c r="B1" s="87"/>
      <c r="C1" s="87"/>
      <c r="D1" s="87"/>
      <c r="E1" s="87"/>
      <c r="F1" s="87"/>
      <c r="G1" s="87"/>
    </row>
    <row r="2" spans="1:7" ht="3.75" customHeight="1">
      <c r="A2" s="88" t="s">
        <v>122</v>
      </c>
      <c r="B2" s="88"/>
      <c r="C2" s="88"/>
      <c r="D2" s="88"/>
      <c r="E2" s="88"/>
      <c r="F2" s="88"/>
      <c r="G2" s="88"/>
    </row>
    <row r="3" spans="1:7" ht="39.75" customHeight="1">
      <c r="A3" s="88"/>
      <c r="B3" s="88"/>
      <c r="C3" s="88"/>
      <c r="D3" s="88"/>
      <c r="E3" s="88"/>
      <c r="F3" s="88"/>
      <c r="G3" s="88"/>
    </row>
    <row r="4" spans="1:7" ht="25.5" customHeight="1">
      <c r="A4" s="1" t="s">
        <v>0</v>
      </c>
      <c r="B4" s="1" t="s">
        <v>9</v>
      </c>
      <c r="C4" s="1" t="s">
        <v>10</v>
      </c>
      <c r="D4" s="1" t="s">
        <v>1</v>
      </c>
      <c r="E4" s="1" t="s">
        <v>2</v>
      </c>
      <c r="F4" s="72" t="s">
        <v>29</v>
      </c>
      <c r="G4" s="76" t="s">
        <v>30</v>
      </c>
    </row>
    <row r="5" spans="1:7" ht="15.75" thickBo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73">
        <v>6</v>
      </c>
      <c r="G5" s="65">
        <v>7</v>
      </c>
    </row>
    <row r="6" spans="1:7" ht="15">
      <c r="A6" s="89" t="s">
        <v>5</v>
      </c>
      <c r="B6" s="90"/>
      <c r="C6" s="90"/>
      <c r="D6" s="90"/>
      <c r="E6" s="90"/>
      <c r="F6" s="90"/>
      <c r="G6" s="91"/>
    </row>
    <row r="7" spans="1:7" ht="15">
      <c r="A7" s="28"/>
      <c r="B7" s="5"/>
      <c r="C7" s="79" t="s">
        <v>89</v>
      </c>
      <c r="D7" s="5"/>
      <c r="E7" s="5"/>
      <c r="F7" s="74"/>
      <c r="G7" s="65"/>
    </row>
    <row r="8" spans="1:7" ht="51">
      <c r="A8" s="27">
        <v>1</v>
      </c>
      <c r="B8" s="2" t="s">
        <v>87</v>
      </c>
      <c r="C8" s="3" t="s">
        <v>90</v>
      </c>
      <c r="D8" s="2" t="s">
        <v>3</v>
      </c>
      <c r="E8" s="2">
        <v>8</v>
      </c>
      <c r="F8" s="98"/>
      <c r="G8" s="118">
        <f>IF(F8,(E8*F8),"")</f>
      </c>
    </row>
    <row r="9" spans="1:7" ht="25.5">
      <c r="A9" s="27">
        <v>2</v>
      </c>
      <c r="B9" s="2" t="s">
        <v>87</v>
      </c>
      <c r="C9" s="3" t="s">
        <v>91</v>
      </c>
      <c r="D9" s="2" t="s">
        <v>3</v>
      </c>
      <c r="E9" s="2">
        <v>8</v>
      </c>
      <c r="F9" s="98"/>
      <c r="G9" s="118">
        <f aca="true" t="shared" si="0" ref="G9:G18">IF(F9,(E9*F9),"")</f>
      </c>
    </row>
    <row r="10" spans="1:7" ht="31.5" customHeight="1">
      <c r="A10" s="27">
        <v>3</v>
      </c>
      <c r="B10" s="2" t="s">
        <v>87</v>
      </c>
      <c r="C10" s="3" t="s">
        <v>92</v>
      </c>
      <c r="D10" s="2" t="s">
        <v>3</v>
      </c>
      <c r="E10" s="2">
        <v>0.9</v>
      </c>
      <c r="F10" s="98"/>
      <c r="G10" s="118">
        <f t="shared" si="0"/>
      </c>
    </row>
    <row r="11" spans="1:7" ht="15">
      <c r="A11" s="27">
        <v>4</v>
      </c>
      <c r="B11" s="2" t="s">
        <v>87</v>
      </c>
      <c r="C11" s="3" t="s">
        <v>11</v>
      </c>
      <c r="D11" s="2" t="s">
        <v>3</v>
      </c>
      <c r="E11" s="2">
        <v>6.99</v>
      </c>
      <c r="F11" s="98"/>
      <c r="G11" s="118">
        <f t="shared" si="0"/>
      </c>
    </row>
    <row r="12" spans="1:7" ht="15">
      <c r="A12" s="27">
        <v>5</v>
      </c>
      <c r="B12" s="2" t="s">
        <v>87</v>
      </c>
      <c r="C12" s="3" t="s">
        <v>12</v>
      </c>
      <c r="D12" s="2" t="s">
        <v>3</v>
      </c>
      <c r="E12" s="2">
        <v>9.54</v>
      </c>
      <c r="F12" s="98"/>
      <c r="G12" s="118">
        <f t="shared" si="0"/>
      </c>
    </row>
    <row r="13" spans="1:7" ht="15">
      <c r="A13" s="27">
        <v>6</v>
      </c>
      <c r="B13" s="2" t="s">
        <v>87</v>
      </c>
      <c r="C13" s="3" t="s">
        <v>13</v>
      </c>
      <c r="D13" s="2" t="s">
        <v>4</v>
      </c>
      <c r="E13" s="2">
        <v>1</v>
      </c>
      <c r="F13" s="98"/>
      <c r="G13" s="118">
        <f t="shared" si="0"/>
      </c>
    </row>
    <row r="14" spans="1:7" ht="38.25">
      <c r="A14" s="27">
        <v>7</v>
      </c>
      <c r="B14" s="2" t="s">
        <v>87</v>
      </c>
      <c r="C14" s="3" t="s">
        <v>14</v>
      </c>
      <c r="D14" s="2" t="s">
        <v>3</v>
      </c>
      <c r="E14" s="2">
        <v>9.9</v>
      </c>
      <c r="F14" s="98"/>
      <c r="G14" s="118">
        <f t="shared" si="0"/>
      </c>
    </row>
    <row r="15" spans="1:7" ht="38.25">
      <c r="A15" s="27">
        <v>8</v>
      </c>
      <c r="B15" s="2" t="s">
        <v>87</v>
      </c>
      <c r="C15" s="3" t="s">
        <v>34</v>
      </c>
      <c r="D15" s="2" t="s">
        <v>36</v>
      </c>
      <c r="E15" s="2">
        <v>1</v>
      </c>
      <c r="F15" s="98"/>
      <c r="G15" s="118">
        <f t="shared" si="0"/>
      </c>
    </row>
    <row r="16" spans="1:7" ht="15">
      <c r="A16" s="27">
        <v>9</v>
      </c>
      <c r="B16" s="2" t="s">
        <v>87</v>
      </c>
      <c r="C16" s="3" t="s">
        <v>35</v>
      </c>
      <c r="D16" s="2" t="s">
        <v>4</v>
      </c>
      <c r="E16" s="2">
        <v>1</v>
      </c>
      <c r="F16" s="98"/>
      <c r="G16" s="118">
        <f t="shared" si="0"/>
      </c>
    </row>
    <row r="17" spans="1:7" ht="25.5">
      <c r="A17" s="27">
        <v>10</v>
      </c>
      <c r="B17" s="2" t="s">
        <v>87</v>
      </c>
      <c r="C17" s="3" t="s">
        <v>37</v>
      </c>
      <c r="D17" s="2" t="s">
        <v>36</v>
      </c>
      <c r="E17" s="2">
        <v>1</v>
      </c>
      <c r="F17" s="98"/>
      <c r="G17" s="118">
        <f t="shared" si="0"/>
      </c>
    </row>
    <row r="18" spans="1:7" ht="25.5">
      <c r="A18" s="27">
        <v>11</v>
      </c>
      <c r="B18" s="2" t="s">
        <v>87</v>
      </c>
      <c r="C18" s="33" t="s">
        <v>93</v>
      </c>
      <c r="D18" s="34" t="s">
        <v>3</v>
      </c>
      <c r="E18" s="34">
        <v>18.54</v>
      </c>
      <c r="F18" s="98"/>
      <c r="G18" s="118">
        <f t="shared" si="0"/>
      </c>
    </row>
    <row r="19" spans="1:7" ht="15">
      <c r="A19" s="27"/>
      <c r="B19" s="2"/>
      <c r="C19" s="3"/>
      <c r="D19" s="2"/>
      <c r="E19" s="2"/>
      <c r="F19" s="126" t="s">
        <v>26</v>
      </c>
      <c r="G19" s="116">
        <f>SUM(G8:G18)</f>
        <v>0</v>
      </c>
    </row>
    <row r="20" spans="1:7" ht="15">
      <c r="A20" s="28"/>
      <c r="B20" s="5"/>
      <c r="C20" s="48" t="s">
        <v>15</v>
      </c>
      <c r="D20" s="5"/>
      <c r="E20" s="5"/>
      <c r="F20" s="98"/>
      <c r="G20" s="99"/>
    </row>
    <row r="21" spans="1:7" ht="25.5">
      <c r="A21" s="27">
        <v>1</v>
      </c>
      <c r="B21" s="2" t="s">
        <v>87</v>
      </c>
      <c r="C21" s="3" t="s">
        <v>16</v>
      </c>
      <c r="D21" s="2" t="s">
        <v>3</v>
      </c>
      <c r="E21" s="2">
        <v>12.45</v>
      </c>
      <c r="F21" s="98"/>
      <c r="G21" s="118">
        <f>IF(F21,(E21*F21),"")</f>
      </c>
    </row>
    <row r="22" spans="1:7" ht="25.5">
      <c r="A22" s="27">
        <v>2</v>
      </c>
      <c r="B22" s="2" t="s">
        <v>87</v>
      </c>
      <c r="C22" s="3" t="s">
        <v>17</v>
      </c>
      <c r="D22" s="2" t="s">
        <v>7</v>
      </c>
      <c r="E22" s="2">
        <v>14.36</v>
      </c>
      <c r="F22" s="98"/>
      <c r="G22" s="118">
        <f>IF(F22,(E22*F22),"")</f>
      </c>
    </row>
    <row r="23" spans="1:7" ht="15">
      <c r="A23" s="27"/>
      <c r="B23" s="2"/>
      <c r="C23" s="3"/>
      <c r="D23" s="2"/>
      <c r="E23" s="2"/>
      <c r="F23" s="126" t="s">
        <v>26</v>
      </c>
      <c r="G23" s="119">
        <f>SUM(G21:G22)</f>
        <v>0</v>
      </c>
    </row>
    <row r="24" spans="1:7" ht="15">
      <c r="A24" s="57"/>
      <c r="B24" s="58"/>
      <c r="C24" s="48" t="s">
        <v>18</v>
      </c>
      <c r="D24" s="58"/>
      <c r="E24" s="58"/>
      <c r="F24" s="100"/>
      <c r="G24" s="101"/>
    </row>
    <row r="25" spans="1:7" ht="25.5">
      <c r="A25" s="27">
        <v>1</v>
      </c>
      <c r="B25" s="2" t="s">
        <v>87</v>
      </c>
      <c r="C25" s="3" t="s">
        <v>19</v>
      </c>
      <c r="D25" s="2" t="s">
        <v>4</v>
      </c>
      <c r="E25" s="2">
        <v>1</v>
      </c>
      <c r="F25" s="98"/>
      <c r="G25" s="118">
        <f>IF(F25,(E25*F25),"")</f>
      </c>
    </row>
    <row r="26" spans="1:7" ht="15">
      <c r="A26" s="27">
        <v>2</v>
      </c>
      <c r="B26" s="2" t="s">
        <v>87</v>
      </c>
      <c r="C26" s="3" t="s">
        <v>20</v>
      </c>
      <c r="D26" s="2" t="s">
        <v>3</v>
      </c>
      <c r="E26" s="2">
        <v>3.13</v>
      </c>
      <c r="F26" s="98"/>
      <c r="G26" s="118">
        <f>IF(F26,(E26*F26),"")</f>
      </c>
    </row>
    <row r="27" spans="1:7" ht="15">
      <c r="A27" s="27">
        <v>3</v>
      </c>
      <c r="B27" s="2" t="s">
        <v>87</v>
      </c>
      <c r="C27" s="3" t="s">
        <v>12</v>
      </c>
      <c r="D27" s="2" t="s">
        <v>3</v>
      </c>
      <c r="E27" s="2">
        <v>2.9</v>
      </c>
      <c r="F27" s="98"/>
      <c r="G27" s="118">
        <f>IF(F27,(E27*F27),"")</f>
      </c>
    </row>
    <row r="28" spans="1:7" ht="25.5">
      <c r="A28" s="27">
        <v>4</v>
      </c>
      <c r="B28" s="2" t="s">
        <v>87</v>
      </c>
      <c r="C28" s="3" t="s">
        <v>21</v>
      </c>
      <c r="D28" s="2" t="s">
        <v>36</v>
      </c>
      <c r="E28" s="2">
        <v>1</v>
      </c>
      <c r="F28" s="98"/>
      <c r="G28" s="118">
        <f>IF(F28,(E28*F28),"")</f>
      </c>
    </row>
    <row r="29" spans="1:7" ht="63.75">
      <c r="A29" s="27">
        <v>5</v>
      </c>
      <c r="B29" s="2" t="s">
        <v>87</v>
      </c>
      <c r="C29" s="3" t="s">
        <v>22</v>
      </c>
      <c r="D29" s="2" t="s">
        <v>6</v>
      </c>
      <c r="E29" s="2">
        <v>1</v>
      </c>
      <c r="F29" s="98"/>
      <c r="G29" s="118">
        <f>IF(F29,(E29*F29),"")</f>
      </c>
    </row>
    <row r="30" spans="1:7" ht="15">
      <c r="A30" s="27"/>
      <c r="B30" s="2"/>
      <c r="C30" s="3"/>
      <c r="D30" s="2"/>
      <c r="E30" s="2"/>
      <c r="F30" s="126" t="s">
        <v>26</v>
      </c>
      <c r="G30" s="116">
        <f>SUM(G25:G29)</f>
        <v>0</v>
      </c>
    </row>
    <row r="31" spans="1:7" ht="15">
      <c r="A31" s="28"/>
      <c r="B31" s="5"/>
      <c r="C31" s="47" t="s">
        <v>23</v>
      </c>
      <c r="D31" s="5"/>
      <c r="E31" s="6"/>
      <c r="F31" s="98"/>
      <c r="G31" s="99"/>
    </row>
    <row r="32" spans="1:7" ht="25.5">
      <c r="A32" s="27">
        <v>1</v>
      </c>
      <c r="B32" s="2" t="s">
        <v>87</v>
      </c>
      <c r="C32" s="3" t="s">
        <v>25</v>
      </c>
      <c r="D32" s="2" t="s">
        <v>3</v>
      </c>
      <c r="E32" s="35">
        <v>0.9</v>
      </c>
      <c r="F32" s="98"/>
      <c r="G32" s="120">
        <f>IF(F32,(E32*F32),"")</f>
      </c>
    </row>
    <row r="33" spans="1:7" ht="25.5">
      <c r="A33" s="27">
        <v>2</v>
      </c>
      <c r="B33" s="2" t="s">
        <v>87</v>
      </c>
      <c r="C33" s="3" t="s">
        <v>63</v>
      </c>
      <c r="D33" s="2" t="s">
        <v>3</v>
      </c>
      <c r="E33" s="2">
        <v>28.6</v>
      </c>
      <c r="F33" s="98"/>
      <c r="G33" s="120">
        <f>IF(F33,(E33*F33),"")</f>
      </c>
    </row>
    <row r="34" spans="1:7" ht="25.5">
      <c r="A34" s="27">
        <v>3</v>
      </c>
      <c r="B34" s="2" t="s">
        <v>87</v>
      </c>
      <c r="C34" s="3" t="s">
        <v>64</v>
      </c>
      <c r="D34" s="2" t="s">
        <v>3</v>
      </c>
      <c r="E34" s="2">
        <v>26.95</v>
      </c>
      <c r="F34" s="98"/>
      <c r="G34" s="120">
        <f>IF(F34,(E34*F34),"")</f>
      </c>
    </row>
    <row r="35" spans="1:7" ht="25.5">
      <c r="A35" s="27">
        <v>4</v>
      </c>
      <c r="B35" s="2" t="s">
        <v>87</v>
      </c>
      <c r="C35" s="3" t="s">
        <v>24</v>
      </c>
      <c r="D35" s="2" t="s">
        <v>3</v>
      </c>
      <c r="E35" s="2">
        <v>10.24</v>
      </c>
      <c r="F35" s="98"/>
      <c r="G35" s="120">
        <f>IF(F35,(E35*F35),"")</f>
      </c>
    </row>
    <row r="36" spans="1:7" ht="15">
      <c r="A36" s="27"/>
      <c r="B36" s="2"/>
      <c r="C36" s="3"/>
      <c r="D36" s="2"/>
      <c r="E36" s="2"/>
      <c r="F36" s="126" t="s">
        <v>26</v>
      </c>
      <c r="G36" s="116">
        <f>SUM(G32:G35)</f>
        <v>0</v>
      </c>
    </row>
    <row r="37" spans="1:7" ht="15">
      <c r="A37" s="28"/>
      <c r="B37" s="5"/>
      <c r="C37" s="48" t="s">
        <v>65</v>
      </c>
      <c r="D37" s="5"/>
      <c r="E37" s="5"/>
      <c r="F37" s="98"/>
      <c r="G37" s="99"/>
    </row>
    <row r="38" spans="1:7" ht="25.5">
      <c r="A38" s="27">
        <v>1</v>
      </c>
      <c r="B38" s="2" t="s">
        <v>87</v>
      </c>
      <c r="C38" s="3" t="s">
        <v>25</v>
      </c>
      <c r="D38" s="2" t="s">
        <v>3</v>
      </c>
      <c r="E38" s="2">
        <v>1.07</v>
      </c>
      <c r="F38" s="98"/>
      <c r="G38" s="118">
        <f>IF(F38,(E38*F38),"")</f>
      </c>
    </row>
    <row r="39" spans="1:7" ht="25.5">
      <c r="A39" s="27">
        <v>2</v>
      </c>
      <c r="B39" s="2" t="s">
        <v>87</v>
      </c>
      <c r="C39" s="3" t="s">
        <v>75</v>
      </c>
      <c r="D39" s="2" t="s">
        <v>3</v>
      </c>
      <c r="E39" s="2">
        <v>44.58</v>
      </c>
      <c r="F39" s="98"/>
      <c r="G39" s="118">
        <f aca="true" t="shared" si="1" ref="G39:G60">IF(F39,(E39*F39),"")</f>
      </c>
    </row>
    <row r="40" spans="1:7" ht="25.5">
      <c r="A40" s="27">
        <v>3</v>
      </c>
      <c r="B40" s="2" t="s">
        <v>87</v>
      </c>
      <c r="C40" s="3" t="s">
        <v>76</v>
      </c>
      <c r="D40" s="2" t="s">
        <v>3</v>
      </c>
      <c r="E40" s="2">
        <v>15.74</v>
      </c>
      <c r="F40" s="98"/>
      <c r="G40" s="118">
        <f t="shared" si="1"/>
      </c>
    </row>
    <row r="41" spans="1:7" ht="15">
      <c r="A41" s="27">
        <v>4</v>
      </c>
      <c r="B41" s="2" t="s">
        <v>87</v>
      </c>
      <c r="C41" s="3" t="s">
        <v>13</v>
      </c>
      <c r="D41" s="2" t="s">
        <v>3</v>
      </c>
      <c r="E41" s="2">
        <v>0.9</v>
      </c>
      <c r="F41" s="98"/>
      <c r="G41" s="118">
        <f t="shared" si="1"/>
      </c>
    </row>
    <row r="42" spans="1:7" ht="25.5">
      <c r="A42" s="27">
        <v>5</v>
      </c>
      <c r="B42" s="2" t="s">
        <v>87</v>
      </c>
      <c r="C42" s="3" t="s">
        <v>86</v>
      </c>
      <c r="D42" s="2" t="s">
        <v>4</v>
      </c>
      <c r="E42" s="2">
        <v>1</v>
      </c>
      <c r="F42" s="98"/>
      <c r="G42" s="118">
        <f t="shared" si="1"/>
      </c>
    </row>
    <row r="43" spans="1:7" ht="15">
      <c r="A43" s="27"/>
      <c r="B43" s="54"/>
      <c r="C43" s="55"/>
      <c r="D43" s="10"/>
      <c r="E43" s="10"/>
      <c r="F43" s="121" t="s">
        <v>26</v>
      </c>
      <c r="G43" s="118">
        <f>SUM(G38:G42)</f>
        <v>0</v>
      </c>
    </row>
    <row r="44" spans="1:7" ht="15">
      <c r="A44" s="28"/>
      <c r="B44" s="5"/>
      <c r="C44" s="49" t="s">
        <v>66</v>
      </c>
      <c r="D44" s="29"/>
      <c r="E44" s="29"/>
      <c r="F44" s="102"/>
      <c r="G44" s="118">
        <f t="shared" si="1"/>
      </c>
    </row>
    <row r="45" spans="1:7" ht="25.5">
      <c r="A45" s="27">
        <v>1</v>
      </c>
      <c r="B45" s="2" t="s">
        <v>87</v>
      </c>
      <c r="C45" s="4" t="s">
        <v>25</v>
      </c>
      <c r="D45" s="2" t="s">
        <v>3</v>
      </c>
      <c r="E45" s="2">
        <v>1.32</v>
      </c>
      <c r="F45" s="103"/>
      <c r="G45" s="118">
        <f t="shared" si="1"/>
      </c>
    </row>
    <row r="46" spans="1:7" ht="51">
      <c r="A46" s="27">
        <v>2</v>
      </c>
      <c r="B46" s="2" t="s">
        <v>87</v>
      </c>
      <c r="C46" s="4" t="s">
        <v>77</v>
      </c>
      <c r="D46" s="2" t="s">
        <v>3</v>
      </c>
      <c r="E46" s="2">
        <v>44.29</v>
      </c>
      <c r="F46" s="103"/>
      <c r="G46" s="118">
        <f t="shared" si="1"/>
      </c>
    </row>
    <row r="47" spans="1:7" ht="25.5">
      <c r="A47" s="27">
        <v>3</v>
      </c>
      <c r="B47" s="2" t="s">
        <v>87</v>
      </c>
      <c r="C47" s="3" t="s">
        <v>76</v>
      </c>
      <c r="D47" s="2" t="s">
        <v>3</v>
      </c>
      <c r="E47" s="2">
        <v>15.55</v>
      </c>
      <c r="F47" s="103"/>
      <c r="G47" s="118">
        <f t="shared" si="1"/>
      </c>
    </row>
    <row r="48" spans="1:7" ht="25.5">
      <c r="A48" s="27">
        <v>4</v>
      </c>
      <c r="B48" s="2" t="s">
        <v>87</v>
      </c>
      <c r="C48" s="3" t="s">
        <v>86</v>
      </c>
      <c r="D48" s="2" t="s">
        <v>4</v>
      </c>
      <c r="E48" s="2">
        <v>1</v>
      </c>
      <c r="F48" s="103"/>
      <c r="G48" s="118">
        <f t="shared" si="1"/>
      </c>
    </row>
    <row r="49" spans="1:7" ht="15">
      <c r="A49" s="27">
        <v>5</v>
      </c>
      <c r="B49" s="2" t="s">
        <v>87</v>
      </c>
      <c r="C49" s="56" t="s">
        <v>13</v>
      </c>
      <c r="D49" s="9" t="s">
        <v>3</v>
      </c>
      <c r="E49" s="9">
        <v>0.87</v>
      </c>
      <c r="F49" s="104"/>
      <c r="G49" s="118">
        <f t="shared" si="1"/>
      </c>
    </row>
    <row r="50" spans="1:7" ht="15">
      <c r="A50" s="27"/>
      <c r="B50" s="54"/>
      <c r="C50" s="11"/>
      <c r="D50" s="10"/>
      <c r="E50" s="10"/>
      <c r="F50" s="121" t="s">
        <v>26</v>
      </c>
      <c r="G50" s="118">
        <f>SUM(G45:G49)</f>
        <v>0</v>
      </c>
    </row>
    <row r="51" spans="1:7" ht="15">
      <c r="A51" s="28"/>
      <c r="B51" s="5"/>
      <c r="C51" s="49" t="s">
        <v>67</v>
      </c>
      <c r="D51" s="29"/>
      <c r="E51" s="29"/>
      <c r="F51" s="102"/>
      <c r="G51" s="118">
        <f t="shared" si="1"/>
      </c>
    </row>
    <row r="52" spans="1:7" ht="25.5">
      <c r="A52" s="27">
        <v>1</v>
      </c>
      <c r="B52" s="2" t="s">
        <v>87</v>
      </c>
      <c r="C52" s="4" t="s">
        <v>25</v>
      </c>
      <c r="D52" s="2" t="s">
        <v>3</v>
      </c>
      <c r="E52" s="2">
        <v>0.91</v>
      </c>
      <c r="F52" s="103"/>
      <c r="G52" s="118">
        <f t="shared" si="1"/>
      </c>
    </row>
    <row r="53" spans="1:7" ht="25.5">
      <c r="A53" s="27">
        <v>2</v>
      </c>
      <c r="B53" s="2" t="s">
        <v>87</v>
      </c>
      <c r="C53" s="3" t="s">
        <v>76</v>
      </c>
      <c r="D53" s="2" t="s">
        <v>3</v>
      </c>
      <c r="E53" s="2">
        <v>15.37</v>
      </c>
      <c r="F53" s="103"/>
      <c r="G53" s="118">
        <f t="shared" si="1"/>
      </c>
    </row>
    <row r="54" spans="1:7" ht="25.5">
      <c r="A54" s="27">
        <v>3</v>
      </c>
      <c r="B54" s="2" t="s">
        <v>87</v>
      </c>
      <c r="C54" s="3" t="s">
        <v>75</v>
      </c>
      <c r="D54" s="2" t="s">
        <v>3</v>
      </c>
      <c r="E54" s="2">
        <v>44.01</v>
      </c>
      <c r="F54" s="103"/>
      <c r="G54" s="118">
        <f t="shared" si="1"/>
      </c>
    </row>
    <row r="55" spans="1:7" ht="25.5">
      <c r="A55" s="27">
        <v>4</v>
      </c>
      <c r="B55" s="2" t="s">
        <v>87</v>
      </c>
      <c r="C55" s="3" t="s">
        <v>86</v>
      </c>
      <c r="D55" s="2" t="s">
        <v>4</v>
      </c>
      <c r="E55" s="2">
        <v>1</v>
      </c>
      <c r="F55" s="103"/>
      <c r="G55" s="118">
        <f t="shared" si="1"/>
      </c>
    </row>
    <row r="56" spans="1:7" ht="15">
      <c r="A56" s="27">
        <v>5</v>
      </c>
      <c r="B56" s="2" t="s">
        <v>87</v>
      </c>
      <c r="C56" s="4" t="s">
        <v>13</v>
      </c>
      <c r="D56" s="2" t="s">
        <v>3</v>
      </c>
      <c r="E56" s="2">
        <v>0.87</v>
      </c>
      <c r="F56" s="103"/>
      <c r="G56" s="118">
        <f t="shared" si="1"/>
      </c>
    </row>
    <row r="57" spans="1:7" ht="15">
      <c r="A57" s="27"/>
      <c r="B57" s="2"/>
      <c r="C57" s="4"/>
      <c r="D57" s="2"/>
      <c r="E57" s="2"/>
      <c r="F57" s="126" t="s">
        <v>26</v>
      </c>
      <c r="G57" s="118">
        <f>SUM(G52:G56)</f>
        <v>0</v>
      </c>
    </row>
    <row r="58" spans="1:7" ht="15" customHeight="1">
      <c r="A58" s="19"/>
      <c r="B58" s="19"/>
      <c r="C58" s="50" t="s">
        <v>61</v>
      </c>
      <c r="D58" s="19"/>
      <c r="E58" s="19"/>
      <c r="F58" s="105"/>
      <c r="G58" s="118">
        <f t="shared" si="1"/>
      </c>
    </row>
    <row r="59" spans="1:133" s="36" customFormat="1" ht="48" customHeight="1">
      <c r="A59" s="40">
        <v>1</v>
      </c>
      <c r="B59" s="2" t="s">
        <v>87</v>
      </c>
      <c r="C59" s="37" t="s">
        <v>68</v>
      </c>
      <c r="D59" s="40" t="s">
        <v>36</v>
      </c>
      <c r="E59" s="40">
        <v>6</v>
      </c>
      <c r="F59" s="106"/>
      <c r="G59" s="118">
        <f t="shared" si="1"/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</row>
    <row r="60" spans="1:7" ht="51">
      <c r="A60" s="10">
        <v>2</v>
      </c>
      <c r="B60" s="2" t="s">
        <v>87</v>
      </c>
      <c r="C60" s="38" t="s">
        <v>69</v>
      </c>
      <c r="D60" s="39" t="s">
        <v>7</v>
      </c>
      <c r="E60" s="39">
        <v>25</v>
      </c>
      <c r="F60" s="107"/>
      <c r="G60" s="118">
        <f t="shared" si="1"/>
      </c>
    </row>
    <row r="61" spans="1:7" ht="15.75" thickBot="1">
      <c r="A61" s="32"/>
      <c r="B61" s="7"/>
      <c r="C61" s="8"/>
      <c r="D61" s="7"/>
      <c r="E61" s="7"/>
      <c r="F61" s="125" t="s">
        <v>26</v>
      </c>
      <c r="G61" s="117">
        <f>SUM(G59:G60)</f>
        <v>0</v>
      </c>
    </row>
    <row r="62" spans="1:7" ht="15" customHeight="1">
      <c r="A62" s="89" t="s">
        <v>40</v>
      </c>
      <c r="B62" s="90"/>
      <c r="C62" s="90"/>
      <c r="D62" s="90"/>
      <c r="E62" s="90"/>
      <c r="F62" s="90"/>
      <c r="G62" s="91"/>
    </row>
    <row r="63" spans="1:7" ht="15" customHeight="1">
      <c r="A63" s="59"/>
      <c r="B63" s="60"/>
      <c r="C63" s="61" t="s">
        <v>70</v>
      </c>
      <c r="D63" s="60"/>
      <c r="E63" s="60"/>
      <c r="F63" s="108"/>
      <c r="G63" s="109"/>
    </row>
    <row r="64" spans="1:133" s="43" customFormat="1" ht="24" customHeight="1">
      <c r="A64" s="44">
        <v>1</v>
      </c>
      <c r="B64" s="2" t="s">
        <v>87</v>
      </c>
      <c r="C64" s="45" t="s">
        <v>94</v>
      </c>
      <c r="D64" s="44" t="s">
        <v>3</v>
      </c>
      <c r="E64" s="44">
        <v>8</v>
      </c>
      <c r="F64" s="110"/>
      <c r="G64" s="118">
        <f>IF(F64,(E64*F64),"")</f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</row>
    <row r="65" spans="1:133" s="43" customFormat="1" ht="27.75" customHeight="1">
      <c r="A65" s="44">
        <v>2</v>
      </c>
      <c r="B65" s="2" t="s">
        <v>87</v>
      </c>
      <c r="C65" s="45" t="s">
        <v>102</v>
      </c>
      <c r="D65" s="44" t="s">
        <v>7</v>
      </c>
      <c r="E65" s="44">
        <v>21.6</v>
      </c>
      <c r="F65" s="110"/>
      <c r="G65" s="118">
        <f aca="true" t="shared" si="2" ref="G65:G98">IF(F65,(E65*F65),"")</f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</row>
    <row r="66" spans="1:133" s="43" customFormat="1" ht="15" customHeight="1">
      <c r="A66" s="44">
        <v>3</v>
      </c>
      <c r="B66" s="2" t="s">
        <v>87</v>
      </c>
      <c r="C66" s="45" t="s">
        <v>95</v>
      </c>
      <c r="D66" s="44" t="s">
        <v>4</v>
      </c>
      <c r="E66" s="44">
        <v>1</v>
      </c>
      <c r="F66" s="110"/>
      <c r="G66" s="118">
        <f t="shared" si="2"/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</row>
    <row r="67" spans="1:133" s="43" customFormat="1" ht="25.5" customHeight="1">
      <c r="A67" s="44">
        <v>4</v>
      </c>
      <c r="B67" s="2" t="s">
        <v>87</v>
      </c>
      <c r="C67" s="45" t="s">
        <v>96</v>
      </c>
      <c r="D67" s="44" t="s">
        <v>7</v>
      </c>
      <c r="E67" s="44">
        <v>21.6</v>
      </c>
      <c r="F67" s="110"/>
      <c r="G67" s="118">
        <f t="shared" si="2"/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</row>
    <row r="68" spans="1:133" s="43" customFormat="1" ht="27" customHeight="1">
      <c r="A68" s="44">
        <v>5</v>
      </c>
      <c r="B68" s="2" t="s">
        <v>87</v>
      </c>
      <c r="C68" s="45" t="s">
        <v>97</v>
      </c>
      <c r="D68" s="44" t="s">
        <v>7</v>
      </c>
      <c r="E68" s="44">
        <v>9</v>
      </c>
      <c r="F68" s="110"/>
      <c r="G68" s="118">
        <f t="shared" si="2"/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</row>
    <row r="69" spans="1:133" s="43" customFormat="1" ht="24" customHeight="1">
      <c r="A69" s="44">
        <v>6</v>
      </c>
      <c r="B69" s="2" t="s">
        <v>87</v>
      </c>
      <c r="C69" s="45" t="s">
        <v>98</v>
      </c>
      <c r="D69" s="44" t="s">
        <v>3</v>
      </c>
      <c r="E69" s="44">
        <v>150</v>
      </c>
      <c r="F69" s="110"/>
      <c r="G69" s="118">
        <f t="shared" si="2"/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</row>
    <row r="70" spans="1:133" s="43" customFormat="1" ht="36" customHeight="1">
      <c r="A70" s="44">
        <v>7</v>
      </c>
      <c r="B70" s="2" t="s">
        <v>87</v>
      </c>
      <c r="C70" s="45" t="s">
        <v>99</v>
      </c>
      <c r="D70" s="46" t="s">
        <v>3</v>
      </c>
      <c r="E70" s="44">
        <v>14</v>
      </c>
      <c r="F70" s="110"/>
      <c r="G70" s="118">
        <f t="shared" si="2"/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</row>
    <row r="71" spans="1:133" s="43" customFormat="1" ht="24" customHeight="1">
      <c r="A71" s="44">
        <v>8</v>
      </c>
      <c r="B71" s="2" t="s">
        <v>87</v>
      </c>
      <c r="C71" s="45" t="s">
        <v>100</v>
      </c>
      <c r="D71" s="44" t="s">
        <v>7</v>
      </c>
      <c r="E71" s="44">
        <v>70.5</v>
      </c>
      <c r="F71" s="110"/>
      <c r="G71" s="118">
        <f t="shared" si="2"/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</row>
    <row r="72" spans="1:133" s="43" customFormat="1" ht="24" customHeight="1">
      <c r="A72" s="44">
        <v>9</v>
      </c>
      <c r="B72" s="2" t="s">
        <v>87</v>
      </c>
      <c r="C72" s="45" t="s">
        <v>101</v>
      </c>
      <c r="D72" s="44" t="s">
        <v>71</v>
      </c>
      <c r="E72" s="44">
        <v>2.3</v>
      </c>
      <c r="F72" s="110"/>
      <c r="G72" s="118">
        <f t="shared" si="2"/>
      </c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</row>
    <row r="73" spans="1:133" s="43" customFormat="1" ht="15.75" customHeight="1">
      <c r="A73" s="42"/>
      <c r="B73" s="42"/>
      <c r="C73" s="45"/>
      <c r="D73" s="44"/>
      <c r="E73" s="44"/>
      <c r="F73" s="124" t="s">
        <v>26</v>
      </c>
      <c r="G73" s="118">
        <f>SUM(G64:G72)</f>
        <v>0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</row>
    <row r="74" spans="1:7" ht="15">
      <c r="A74" s="41"/>
      <c r="B74" s="20"/>
      <c r="C74" s="51" t="s">
        <v>38</v>
      </c>
      <c r="D74" s="20"/>
      <c r="E74" s="20"/>
      <c r="F74" s="111"/>
      <c r="G74" s="118">
        <f t="shared" si="2"/>
      </c>
    </row>
    <row r="75" spans="1:7" ht="15">
      <c r="A75" s="22">
        <v>1</v>
      </c>
      <c r="B75" s="2" t="s">
        <v>87</v>
      </c>
      <c r="C75" s="18" t="s">
        <v>39</v>
      </c>
      <c r="D75" s="17" t="s">
        <v>7</v>
      </c>
      <c r="E75" s="17">
        <v>12.5</v>
      </c>
      <c r="F75" s="112"/>
      <c r="G75" s="118">
        <f t="shared" si="2"/>
      </c>
    </row>
    <row r="76" spans="1:7" ht="27" customHeight="1">
      <c r="A76" s="22">
        <v>2</v>
      </c>
      <c r="B76" s="2" t="s">
        <v>87</v>
      </c>
      <c r="C76" s="18" t="s">
        <v>78</v>
      </c>
      <c r="D76" s="17" t="s">
        <v>4</v>
      </c>
      <c r="E76" s="17">
        <v>9</v>
      </c>
      <c r="F76" s="112"/>
      <c r="G76" s="118">
        <f t="shared" si="2"/>
      </c>
    </row>
    <row r="77" spans="1:7" ht="25.5">
      <c r="A77" s="22">
        <v>3</v>
      </c>
      <c r="B77" s="2" t="s">
        <v>87</v>
      </c>
      <c r="C77" s="18" t="s">
        <v>103</v>
      </c>
      <c r="D77" s="17" t="s">
        <v>3</v>
      </c>
      <c r="E77" s="17">
        <v>210</v>
      </c>
      <c r="F77" s="112"/>
      <c r="G77" s="118">
        <f t="shared" si="2"/>
      </c>
    </row>
    <row r="78" spans="1:7" ht="51">
      <c r="A78" s="22">
        <v>4</v>
      </c>
      <c r="B78" s="2" t="s">
        <v>87</v>
      </c>
      <c r="C78" s="18" t="s">
        <v>73</v>
      </c>
      <c r="D78" s="10" t="s">
        <v>3</v>
      </c>
      <c r="E78" s="17">
        <v>211</v>
      </c>
      <c r="F78" s="112"/>
      <c r="G78" s="118">
        <f t="shared" si="2"/>
      </c>
    </row>
    <row r="79" spans="1:7" ht="25.5">
      <c r="A79" s="22">
        <v>5</v>
      </c>
      <c r="B79" s="2" t="s">
        <v>87</v>
      </c>
      <c r="C79" s="18" t="s">
        <v>104</v>
      </c>
      <c r="D79" s="10" t="s">
        <v>3</v>
      </c>
      <c r="E79" s="17">
        <v>10.52</v>
      </c>
      <c r="F79" s="112"/>
      <c r="G79" s="118">
        <f t="shared" si="2"/>
      </c>
    </row>
    <row r="80" spans="1:7" ht="15">
      <c r="A80" s="22">
        <v>6</v>
      </c>
      <c r="B80" s="2" t="s">
        <v>87</v>
      </c>
      <c r="C80" s="18" t="s">
        <v>105</v>
      </c>
      <c r="D80" s="10" t="s">
        <v>3</v>
      </c>
      <c r="E80" s="17">
        <v>9.3</v>
      </c>
      <c r="F80" s="112"/>
      <c r="G80" s="118">
        <f t="shared" si="2"/>
      </c>
    </row>
    <row r="81" spans="1:7" ht="15">
      <c r="A81" s="22"/>
      <c r="B81" s="10"/>
      <c r="C81" s="18"/>
      <c r="D81" s="10"/>
      <c r="E81" s="17"/>
      <c r="F81" s="121" t="s">
        <v>26</v>
      </c>
      <c r="G81" s="118">
        <f>SUM(G75:G80)</f>
        <v>0</v>
      </c>
    </row>
    <row r="82" spans="1:7" ht="15">
      <c r="A82" s="41"/>
      <c r="B82" s="20"/>
      <c r="C82" s="51" t="s">
        <v>72</v>
      </c>
      <c r="D82" s="20"/>
      <c r="E82" s="20"/>
      <c r="F82" s="111"/>
      <c r="G82" s="118">
        <f t="shared" si="2"/>
      </c>
    </row>
    <row r="83" spans="1:7" ht="45">
      <c r="A83" s="22">
        <v>1</v>
      </c>
      <c r="B83" s="2" t="s">
        <v>87</v>
      </c>
      <c r="C83" s="52" t="s">
        <v>106</v>
      </c>
      <c r="D83" s="10" t="s">
        <v>3</v>
      </c>
      <c r="E83" s="10">
        <v>16.44</v>
      </c>
      <c r="F83" s="112"/>
      <c r="G83" s="118">
        <f t="shared" si="2"/>
      </c>
    </row>
    <row r="84" spans="1:7" ht="51">
      <c r="A84" s="22">
        <v>2</v>
      </c>
      <c r="B84" s="2" t="s">
        <v>87</v>
      </c>
      <c r="C84" s="11" t="s">
        <v>107</v>
      </c>
      <c r="D84" s="10" t="s">
        <v>3</v>
      </c>
      <c r="E84" s="10">
        <v>54.8</v>
      </c>
      <c r="F84" s="112"/>
      <c r="G84" s="118">
        <f t="shared" si="2"/>
      </c>
    </row>
    <row r="85" spans="1:7" ht="15">
      <c r="A85" s="22">
        <v>3</v>
      </c>
      <c r="B85" s="2" t="s">
        <v>87</v>
      </c>
      <c r="C85" s="11" t="s">
        <v>108</v>
      </c>
      <c r="D85" s="10" t="s">
        <v>3</v>
      </c>
      <c r="E85" s="10">
        <v>54.8</v>
      </c>
      <c r="F85" s="112"/>
      <c r="G85" s="118">
        <f t="shared" si="2"/>
      </c>
    </row>
    <row r="86" spans="1:7" ht="25.5">
      <c r="A86" s="22">
        <v>4</v>
      </c>
      <c r="B86" s="2" t="s">
        <v>87</v>
      </c>
      <c r="C86" s="11" t="s">
        <v>109</v>
      </c>
      <c r="D86" s="10" t="s">
        <v>3</v>
      </c>
      <c r="E86" s="10">
        <v>54.8</v>
      </c>
      <c r="F86" s="112"/>
      <c r="G86" s="118">
        <f t="shared" si="2"/>
      </c>
    </row>
    <row r="87" spans="1:7" ht="15">
      <c r="A87" s="22">
        <v>5</v>
      </c>
      <c r="B87" s="2" t="s">
        <v>87</v>
      </c>
      <c r="C87" s="18" t="s">
        <v>110</v>
      </c>
      <c r="D87" s="10" t="s">
        <v>74</v>
      </c>
      <c r="E87" s="10">
        <v>6.58</v>
      </c>
      <c r="F87" s="112"/>
      <c r="G87" s="118">
        <f t="shared" si="2"/>
      </c>
    </row>
    <row r="88" spans="1:7" ht="51">
      <c r="A88" s="22">
        <v>6</v>
      </c>
      <c r="B88" s="2" t="s">
        <v>87</v>
      </c>
      <c r="C88" s="38" t="s">
        <v>79</v>
      </c>
      <c r="D88" s="39" t="s">
        <v>3</v>
      </c>
      <c r="E88" s="39">
        <v>16.44</v>
      </c>
      <c r="F88" s="112"/>
      <c r="G88" s="118">
        <f t="shared" si="2"/>
      </c>
    </row>
    <row r="89" spans="1:7" ht="15">
      <c r="A89" s="22"/>
      <c r="B89" s="10"/>
      <c r="C89" s="11"/>
      <c r="D89" s="10"/>
      <c r="E89" s="10"/>
      <c r="F89" s="123" t="s">
        <v>26</v>
      </c>
      <c r="G89" s="118">
        <f>SUM(G83:G88)</f>
        <v>0</v>
      </c>
    </row>
    <row r="90" spans="1:7" ht="15">
      <c r="A90" s="21"/>
      <c r="B90" s="12"/>
      <c r="C90" s="50" t="s">
        <v>27</v>
      </c>
      <c r="D90" s="12"/>
      <c r="E90" s="12"/>
      <c r="F90" s="112"/>
      <c r="G90" s="118">
        <f t="shared" si="2"/>
      </c>
    </row>
    <row r="91" spans="1:7" ht="25.5">
      <c r="A91" s="23">
        <v>1</v>
      </c>
      <c r="B91" s="2" t="s">
        <v>87</v>
      </c>
      <c r="C91" s="11" t="s">
        <v>80</v>
      </c>
      <c r="D91" s="10" t="s">
        <v>45</v>
      </c>
      <c r="E91" s="10">
        <v>1</v>
      </c>
      <c r="F91" s="112"/>
      <c r="G91" s="118">
        <f t="shared" si="2"/>
      </c>
    </row>
    <row r="92" spans="1:7" ht="38.25">
      <c r="A92" s="23">
        <v>2</v>
      </c>
      <c r="B92" s="2" t="s">
        <v>87</v>
      </c>
      <c r="C92" s="11" t="s">
        <v>81</v>
      </c>
      <c r="D92" s="10" t="s">
        <v>74</v>
      </c>
      <c r="E92" s="10">
        <v>2.4</v>
      </c>
      <c r="F92" s="112"/>
      <c r="G92" s="118">
        <f t="shared" si="2"/>
      </c>
    </row>
    <row r="93" spans="1:7" ht="38.25">
      <c r="A93" s="23">
        <v>3</v>
      </c>
      <c r="B93" s="2" t="s">
        <v>87</v>
      </c>
      <c r="C93" s="11" t="s">
        <v>62</v>
      </c>
      <c r="D93" s="10" t="s">
        <v>74</v>
      </c>
      <c r="E93" s="10">
        <v>3.2</v>
      </c>
      <c r="F93" s="112"/>
      <c r="G93" s="118">
        <f t="shared" si="2"/>
      </c>
    </row>
    <row r="94" spans="1:7" ht="38.25">
      <c r="A94" s="23">
        <v>4</v>
      </c>
      <c r="B94" s="2" t="s">
        <v>87</v>
      </c>
      <c r="C94" s="11" t="s">
        <v>88</v>
      </c>
      <c r="D94" s="10" t="s">
        <v>3</v>
      </c>
      <c r="E94" s="10">
        <v>8</v>
      </c>
      <c r="F94" s="112"/>
      <c r="G94" s="118">
        <f t="shared" si="2"/>
      </c>
    </row>
    <row r="95" spans="1:7" ht="25.5">
      <c r="A95" s="23">
        <v>5</v>
      </c>
      <c r="B95" s="2" t="s">
        <v>87</v>
      </c>
      <c r="C95" s="11" t="s">
        <v>28</v>
      </c>
      <c r="D95" s="10" t="s">
        <v>3</v>
      </c>
      <c r="E95" s="10">
        <v>12</v>
      </c>
      <c r="F95" s="112"/>
      <c r="G95" s="118">
        <f t="shared" si="2"/>
      </c>
    </row>
    <row r="96" spans="1:7" ht="25.5">
      <c r="A96" s="23">
        <v>6</v>
      </c>
      <c r="B96" s="2" t="s">
        <v>87</v>
      </c>
      <c r="C96" s="11" t="s">
        <v>82</v>
      </c>
      <c r="D96" s="10" t="s">
        <v>3</v>
      </c>
      <c r="E96" s="10">
        <v>12</v>
      </c>
      <c r="F96" s="112"/>
      <c r="G96" s="118">
        <f t="shared" si="2"/>
      </c>
    </row>
    <row r="97" spans="1:7" ht="38.25">
      <c r="A97" s="23">
        <v>7</v>
      </c>
      <c r="B97" s="2" t="s">
        <v>87</v>
      </c>
      <c r="C97" s="11" t="s">
        <v>83</v>
      </c>
      <c r="D97" s="10" t="s">
        <v>45</v>
      </c>
      <c r="E97" s="10">
        <v>1</v>
      </c>
      <c r="F97" s="112"/>
      <c r="G97" s="118">
        <f t="shared" si="2"/>
      </c>
    </row>
    <row r="98" spans="1:7" ht="38.25">
      <c r="A98" s="23">
        <v>8</v>
      </c>
      <c r="B98" s="2" t="s">
        <v>87</v>
      </c>
      <c r="C98" s="14" t="s">
        <v>84</v>
      </c>
      <c r="D98" s="15" t="s">
        <v>45</v>
      </c>
      <c r="E98" s="15">
        <v>1</v>
      </c>
      <c r="F98" s="113"/>
      <c r="G98" s="118">
        <f>IF(F98,(E98*F98),"")</f>
      </c>
    </row>
    <row r="99" spans="1:7" ht="15.75" thickBot="1">
      <c r="A99" s="24"/>
      <c r="B99" s="25"/>
      <c r="C99" s="26"/>
      <c r="D99" s="25"/>
      <c r="E99" s="25"/>
      <c r="F99" s="122" t="s">
        <v>26</v>
      </c>
      <c r="G99" s="116">
        <f>SUM(G91:G98)</f>
        <v>0</v>
      </c>
    </row>
    <row r="100" spans="1:7" ht="15">
      <c r="A100" s="92" t="s">
        <v>85</v>
      </c>
      <c r="B100" s="93"/>
      <c r="C100" s="93"/>
      <c r="D100" s="93"/>
      <c r="E100" s="93"/>
      <c r="F100" s="93"/>
      <c r="G100" s="94"/>
    </row>
    <row r="101" spans="1:7" ht="15">
      <c r="A101" s="10">
        <v>1</v>
      </c>
      <c r="B101" s="2" t="s">
        <v>87</v>
      </c>
      <c r="C101" s="11" t="s">
        <v>111</v>
      </c>
      <c r="D101" s="10" t="s">
        <v>36</v>
      </c>
      <c r="E101" s="10">
        <v>1</v>
      </c>
      <c r="F101" s="107"/>
      <c r="G101" s="118">
        <f>IF(F101,(E101*F101),"")</f>
      </c>
    </row>
    <row r="102" spans="1:7" ht="15.75" thickBot="1">
      <c r="A102" s="10"/>
      <c r="B102" s="10"/>
      <c r="C102" s="11"/>
      <c r="D102" s="10"/>
      <c r="E102" s="10"/>
      <c r="F102" s="122" t="s">
        <v>26</v>
      </c>
      <c r="G102" s="116">
        <f>SUM(G101)</f>
        <v>0</v>
      </c>
    </row>
    <row r="103" spans="1:7" ht="15" customHeight="1">
      <c r="A103" s="95" t="s">
        <v>41</v>
      </c>
      <c r="B103" s="96"/>
      <c r="C103" s="96"/>
      <c r="D103" s="96"/>
      <c r="E103" s="96"/>
      <c r="F103" s="96"/>
      <c r="G103" s="97"/>
    </row>
    <row r="104" spans="1:7" ht="15">
      <c r="A104" s="20"/>
      <c r="B104" s="20"/>
      <c r="C104" s="51" t="s">
        <v>42</v>
      </c>
      <c r="D104" s="20"/>
      <c r="E104" s="20"/>
      <c r="F104" s="75"/>
      <c r="G104" s="67"/>
    </row>
    <row r="105" spans="1:7" ht="38.25">
      <c r="A105" s="30">
        <v>1</v>
      </c>
      <c r="B105" s="2" t="s">
        <v>87</v>
      </c>
      <c r="C105" s="31" t="s">
        <v>44</v>
      </c>
      <c r="D105" s="30" t="s">
        <v>45</v>
      </c>
      <c r="E105" s="30">
        <v>1</v>
      </c>
      <c r="F105" s="114"/>
      <c r="G105" s="118">
        <f>IF(F105,(E105*F105),"")</f>
      </c>
    </row>
    <row r="106" spans="1:7" ht="38.25">
      <c r="A106" s="30">
        <v>2</v>
      </c>
      <c r="B106" s="2" t="s">
        <v>87</v>
      </c>
      <c r="C106" s="31" t="s">
        <v>43</v>
      </c>
      <c r="D106" s="30" t="s">
        <v>36</v>
      </c>
      <c r="E106" s="30">
        <v>1</v>
      </c>
      <c r="F106" s="114"/>
      <c r="G106" s="118">
        <f aca="true" t="shared" si="3" ref="G106:G135">IF(F106,(E106*F106),"")</f>
      </c>
    </row>
    <row r="107" spans="1:7" ht="25.5">
      <c r="A107" s="30">
        <v>3</v>
      </c>
      <c r="B107" s="2" t="s">
        <v>87</v>
      </c>
      <c r="C107" s="11" t="s">
        <v>46</v>
      </c>
      <c r="D107" s="10" t="s">
        <v>45</v>
      </c>
      <c r="E107" s="10">
        <v>2</v>
      </c>
      <c r="F107" s="112"/>
      <c r="G107" s="118">
        <f t="shared" si="3"/>
      </c>
    </row>
    <row r="108" spans="1:7" ht="15">
      <c r="A108" s="10"/>
      <c r="B108" s="10"/>
      <c r="C108" s="14"/>
      <c r="D108" s="15"/>
      <c r="E108" s="10"/>
      <c r="F108" s="121" t="s">
        <v>26</v>
      </c>
      <c r="G108" s="118">
        <f>SUM(G105:G107)</f>
        <v>0</v>
      </c>
    </row>
    <row r="109" spans="1:7" ht="15">
      <c r="A109" s="12"/>
      <c r="B109" s="12"/>
      <c r="C109" s="53" t="s">
        <v>112</v>
      </c>
      <c r="D109" s="13"/>
      <c r="E109" s="16"/>
      <c r="F109" s="115"/>
      <c r="G109" s="118">
        <f t="shared" si="3"/>
      </c>
    </row>
    <row r="110" spans="1:7" ht="25.5">
      <c r="A110" s="10">
        <v>1</v>
      </c>
      <c r="B110" s="2" t="s">
        <v>87</v>
      </c>
      <c r="C110" s="11" t="s">
        <v>118</v>
      </c>
      <c r="D110" s="10" t="s">
        <v>4</v>
      </c>
      <c r="E110" s="10">
        <v>1</v>
      </c>
      <c r="F110" s="112"/>
      <c r="G110" s="118">
        <f t="shared" si="3"/>
      </c>
    </row>
    <row r="111" spans="1:7" ht="15">
      <c r="A111" s="10">
        <v>2</v>
      </c>
      <c r="B111" s="2" t="s">
        <v>87</v>
      </c>
      <c r="C111" s="11" t="s">
        <v>119</v>
      </c>
      <c r="D111" s="10" t="s">
        <v>4</v>
      </c>
      <c r="E111" s="10">
        <v>4</v>
      </c>
      <c r="F111" s="112"/>
      <c r="G111" s="118">
        <f t="shared" si="3"/>
      </c>
    </row>
    <row r="112" spans="1:7" ht="25.5">
      <c r="A112" s="10">
        <v>3</v>
      </c>
      <c r="B112" s="2" t="s">
        <v>87</v>
      </c>
      <c r="C112" s="11" t="s">
        <v>120</v>
      </c>
      <c r="D112" s="10" t="s">
        <v>31</v>
      </c>
      <c r="E112" s="10">
        <v>2</v>
      </c>
      <c r="F112" s="112"/>
      <c r="G112" s="118">
        <f t="shared" si="3"/>
      </c>
    </row>
    <row r="113" spans="1:7" ht="15">
      <c r="A113" s="10">
        <v>4</v>
      </c>
      <c r="B113" s="2" t="s">
        <v>87</v>
      </c>
      <c r="C113" s="11" t="s">
        <v>121</v>
      </c>
      <c r="D113" s="10" t="s">
        <v>4</v>
      </c>
      <c r="E113" s="10">
        <v>1</v>
      </c>
      <c r="F113" s="112"/>
      <c r="G113" s="118">
        <f t="shared" si="3"/>
      </c>
    </row>
    <row r="114" spans="1:7" ht="15">
      <c r="A114" s="10">
        <v>5</v>
      </c>
      <c r="B114" s="2" t="s">
        <v>87</v>
      </c>
      <c r="C114" s="11" t="s">
        <v>32</v>
      </c>
      <c r="D114" s="10" t="s">
        <v>4</v>
      </c>
      <c r="E114" s="10">
        <v>1</v>
      </c>
      <c r="F114" s="112"/>
      <c r="G114" s="118">
        <f t="shared" si="3"/>
      </c>
    </row>
    <row r="115" spans="1:7" ht="15">
      <c r="A115" s="10">
        <v>6</v>
      </c>
      <c r="B115" s="2" t="s">
        <v>87</v>
      </c>
      <c r="C115" s="11" t="s">
        <v>33</v>
      </c>
      <c r="D115" s="10" t="s">
        <v>6</v>
      </c>
      <c r="E115" s="10">
        <v>1</v>
      </c>
      <c r="F115" s="112"/>
      <c r="G115" s="118">
        <f t="shared" si="3"/>
      </c>
    </row>
    <row r="116" spans="1:7" ht="15">
      <c r="A116" s="10"/>
      <c r="B116" s="10"/>
      <c r="C116" s="11"/>
      <c r="D116" s="10"/>
      <c r="E116" s="10"/>
      <c r="F116" s="121" t="s">
        <v>26</v>
      </c>
      <c r="G116" s="118">
        <f>SUM(G110:G115)</f>
        <v>0</v>
      </c>
    </row>
    <row r="117" spans="1:7" ht="28.5" customHeight="1">
      <c r="A117" s="12"/>
      <c r="B117" s="12"/>
      <c r="C117" s="53" t="s">
        <v>52</v>
      </c>
      <c r="D117" s="13"/>
      <c r="E117" s="16"/>
      <c r="F117" s="115"/>
      <c r="G117" s="118">
        <f t="shared" si="3"/>
      </c>
    </row>
    <row r="118" spans="1:7" ht="25.5">
      <c r="A118" s="10">
        <v>1</v>
      </c>
      <c r="B118" s="2" t="s">
        <v>87</v>
      </c>
      <c r="C118" s="11" t="s">
        <v>47</v>
      </c>
      <c r="D118" s="10" t="s">
        <v>4</v>
      </c>
      <c r="E118" s="10">
        <v>7</v>
      </c>
      <c r="F118" s="112"/>
      <c r="G118" s="118">
        <f t="shared" si="3"/>
      </c>
    </row>
    <row r="119" spans="1:7" ht="25.5">
      <c r="A119" s="10">
        <v>2</v>
      </c>
      <c r="B119" s="2" t="s">
        <v>87</v>
      </c>
      <c r="C119" s="11" t="s">
        <v>115</v>
      </c>
      <c r="D119" s="10" t="s">
        <v>4</v>
      </c>
      <c r="E119" s="10">
        <v>6</v>
      </c>
      <c r="F119" s="112"/>
      <c r="G119" s="118">
        <f t="shared" si="3"/>
      </c>
    </row>
    <row r="120" spans="1:7" ht="25.5">
      <c r="A120" s="10">
        <v>3</v>
      </c>
      <c r="B120" s="2" t="s">
        <v>87</v>
      </c>
      <c r="C120" s="11" t="s">
        <v>48</v>
      </c>
      <c r="D120" s="10" t="s">
        <v>36</v>
      </c>
      <c r="E120" s="10">
        <v>1</v>
      </c>
      <c r="F120" s="112"/>
      <c r="G120" s="118">
        <f t="shared" si="3"/>
      </c>
    </row>
    <row r="121" spans="1:7" ht="25.5">
      <c r="A121" s="10">
        <v>4</v>
      </c>
      <c r="B121" s="2" t="s">
        <v>87</v>
      </c>
      <c r="C121" s="11" t="s">
        <v>49</v>
      </c>
      <c r="D121" s="10" t="s">
        <v>50</v>
      </c>
      <c r="E121" s="10">
        <v>1</v>
      </c>
      <c r="F121" s="112"/>
      <c r="G121" s="118">
        <f t="shared" si="3"/>
      </c>
    </row>
    <row r="122" spans="1:7" ht="15">
      <c r="A122" s="10">
        <v>5</v>
      </c>
      <c r="B122" s="2" t="s">
        <v>87</v>
      </c>
      <c r="C122" s="11" t="s">
        <v>114</v>
      </c>
      <c r="D122" s="10" t="s">
        <v>36</v>
      </c>
      <c r="E122" s="10">
        <v>16</v>
      </c>
      <c r="F122" s="112"/>
      <c r="G122" s="118">
        <f t="shared" si="3"/>
      </c>
    </row>
    <row r="123" spans="1:7" ht="15">
      <c r="A123" s="10">
        <v>6</v>
      </c>
      <c r="B123" s="2" t="s">
        <v>87</v>
      </c>
      <c r="C123" s="11" t="s">
        <v>51</v>
      </c>
      <c r="D123" s="10" t="s">
        <v>36</v>
      </c>
      <c r="E123" s="10">
        <v>28</v>
      </c>
      <c r="F123" s="112"/>
      <c r="G123" s="118">
        <f t="shared" si="3"/>
      </c>
    </row>
    <row r="124" spans="1:7" ht="15">
      <c r="A124" s="10">
        <v>7</v>
      </c>
      <c r="B124" s="2" t="s">
        <v>87</v>
      </c>
      <c r="C124" s="11" t="s">
        <v>53</v>
      </c>
      <c r="D124" s="10" t="s">
        <v>45</v>
      </c>
      <c r="E124" s="10">
        <v>1</v>
      </c>
      <c r="F124" s="112"/>
      <c r="G124" s="118">
        <f t="shared" si="3"/>
      </c>
    </row>
    <row r="125" spans="1:7" ht="15">
      <c r="A125" s="10"/>
      <c r="B125" s="10"/>
      <c r="F125" s="121" t="s">
        <v>26</v>
      </c>
      <c r="G125" s="118">
        <f>SUM(G118:G124)</f>
        <v>0</v>
      </c>
    </row>
    <row r="126" spans="1:7" ht="21.75" customHeight="1">
      <c r="A126" s="12"/>
      <c r="B126" s="12"/>
      <c r="C126" s="53" t="s">
        <v>60</v>
      </c>
      <c r="D126" s="13"/>
      <c r="E126" s="16"/>
      <c r="F126" s="115"/>
      <c r="G126" s="118">
        <f t="shared" si="3"/>
      </c>
    </row>
    <row r="127" spans="1:7" ht="25.5">
      <c r="A127" s="10">
        <v>1</v>
      </c>
      <c r="B127" s="2" t="s">
        <v>87</v>
      </c>
      <c r="C127" s="11" t="s">
        <v>54</v>
      </c>
      <c r="D127" s="10" t="s">
        <v>4</v>
      </c>
      <c r="E127" s="10">
        <v>2</v>
      </c>
      <c r="F127" s="112"/>
      <c r="G127" s="118">
        <f t="shared" si="3"/>
      </c>
    </row>
    <row r="128" spans="1:7" ht="15">
      <c r="A128" s="10">
        <v>2</v>
      </c>
      <c r="B128" s="2" t="s">
        <v>87</v>
      </c>
      <c r="C128" s="11" t="s">
        <v>55</v>
      </c>
      <c r="D128" s="10" t="s">
        <v>4</v>
      </c>
      <c r="E128" s="10">
        <v>4</v>
      </c>
      <c r="F128" s="112"/>
      <c r="G128" s="118">
        <f t="shared" si="3"/>
      </c>
    </row>
    <row r="129" spans="1:7" ht="15">
      <c r="A129" s="10">
        <v>3</v>
      </c>
      <c r="B129" s="2" t="s">
        <v>87</v>
      </c>
      <c r="C129" s="11" t="s">
        <v>56</v>
      </c>
      <c r="D129" s="10" t="s">
        <v>4</v>
      </c>
      <c r="E129" s="10">
        <v>3</v>
      </c>
      <c r="F129" s="112"/>
      <c r="G129" s="118">
        <f t="shared" si="3"/>
      </c>
    </row>
    <row r="130" spans="1:7" ht="15">
      <c r="A130" s="10">
        <v>4</v>
      </c>
      <c r="B130" s="2" t="s">
        <v>87</v>
      </c>
      <c r="C130" s="11" t="s">
        <v>117</v>
      </c>
      <c r="D130" s="10" t="s">
        <v>4</v>
      </c>
      <c r="E130" s="10">
        <v>3</v>
      </c>
      <c r="F130" s="112"/>
      <c r="G130" s="118">
        <f t="shared" si="3"/>
      </c>
    </row>
    <row r="131" spans="1:7" ht="15">
      <c r="A131" s="10">
        <v>5</v>
      </c>
      <c r="B131" s="2" t="s">
        <v>87</v>
      </c>
      <c r="C131" s="11" t="s">
        <v>116</v>
      </c>
      <c r="D131" s="10" t="s">
        <v>4</v>
      </c>
      <c r="E131" s="10">
        <v>3</v>
      </c>
      <c r="F131" s="112"/>
      <c r="G131" s="118">
        <f t="shared" si="3"/>
      </c>
    </row>
    <row r="132" spans="1:7" ht="25.5">
      <c r="A132" s="10">
        <v>6</v>
      </c>
      <c r="B132" s="2" t="s">
        <v>87</v>
      </c>
      <c r="C132" s="11" t="s">
        <v>58</v>
      </c>
      <c r="D132" s="10" t="s">
        <v>50</v>
      </c>
      <c r="E132" s="10">
        <v>4</v>
      </c>
      <c r="F132" s="112"/>
      <c r="G132" s="118">
        <f t="shared" si="3"/>
      </c>
    </row>
    <row r="133" spans="1:7" ht="25.5">
      <c r="A133" s="10">
        <v>7</v>
      </c>
      <c r="B133" s="2" t="s">
        <v>87</v>
      </c>
      <c r="C133" s="11" t="s">
        <v>57</v>
      </c>
      <c r="D133" s="10" t="s">
        <v>36</v>
      </c>
      <c r="E133" s="10">
        <v>3</v>
      </c>
      <c r="F133" s="112"/>
      <c r="G133" s="118">
        <f t="shared" si="3"/>
      </c>
    </row>
    <row r="134" spans="1:7" ht="38.25">
      <c r="A134" s="10">
        <v>8</v>
      </c>
      <c r="B134" s="2" t="s">
        <v>87</v>
      </c>
      <c r="C134" s="11" t="s">
        <v>59</v>
      </c>
      <c r="D134" s="10" t="s">
        <v>36</v>
      </c>
      <c r="E134" s="10">
        <v>4</v>
      </c>
      <c r="F134" s="112"/>
      <c r="G134" s="118">
        <f t="shared" si="3"/>
      </c>
    </row>
    <row r="135" spans="1:7" ht="38.25">
      <c r="A135" s="10">
        <v>9</v>
      </c>
      <c r="B135" s="2" t="s">
        <v>87</v>
      </c>
      <c r="C135" s="11" t="s">
        <v>113</v>
      </c>
      <c r="D135" s="10" t="s">
        <v>45</v>
      </c>
      <c r="E135" s="10">
        <v>3</v>
      </c>
      <c r="F135" s="112"/>
      <c r="G135" s="118">
        <f t="shared" si="3"/>
      </c>
    </row>
    <row r="136" spans="1:7" ht="15">
      <c r="A136" s="10"/>
      <c r="B136" s="10"/>
      <c r="C136" s="11"/>
      <c r="D136" s="10"/>
      <c r="E136" s="10"/>
      <c r="F136" s="121" t="s">
        <v>26</v>
      </c>
      <c r="G136" s="116">
        <f>SUM(G127:G135)</f>
        <v>0</v>
      </c>
    </row>
    <row r="137" spans="1:7" ht="15">
      <c r="A137" s="69"/>
      <c r="B137" s="69"/>
      <c r="C137" s="81" t="s">
        <v>8</v>
      </c>
      <c r="D137" s="82"/>
      <c r="E137" s="82"/>
      <c r="F137" s="83"/>
      <c r="G137" s="77">
        <f>G136+G125+G116+G108+G102+G99+G89+G81+G73+G61+G57+G50+G43+G36+G30+G23+G19</f>
        <v>0</v>
      </c>
    </row>
    <row r="138" spans="1:7" ht="15">
      <c r="A138" s="70"/>
      <c r="B138" s="70"/>
      <c r="C138" s="84" t="s">
        <v>123</v>
      </c>
      <c r="D138" s="85"/>
      <c r="E138" s="85"/>
      <c r="F138" s="86"/>
      <c r="G138" s="71">
        <f>G137*1.23</f>
        <v>0</v>
      </c>
    </row>
    <row r="139" spans="6:7" ht="15">
      <c r="F139" s="80"/>
      <c r="G139" s="78"/>
    </row>
    <row r="140" spans="6:7" ht="15">
      <c r="F140" s="80"/>
      <c r="G140" s="64"/>
    </row>
    <row r="141" ht="15">
      <c r="G141" s="64"/>
    </row>
    <row r="142" ht="15">
      <c r="G142" s="64"/>
    </row>
    <row r="143" ht="15">
      <c r="G143" s="64"/>
    </row>
    <row r="144" ht="15">
      <c r="G144" s="64"/>
    </row>
    <row r="145" ht="15">
      <c r="G145" s="64"/>
    </row>
    <row r="146" ht="15">
      <c r="G146" s="64"/>
    </row>
    <row r="147" ht="15">
      <c r="G147" s="64"/>
    </row>
    <row r="148" ht="15">
      <c r="G148" s="64"/>
    </row>
    <row r="149" ht="15">
      <c r="G149" s="64"/>
    </row>
    <row r="150" ht="15">
      <c r="G150" s="64"/>
    </row>
    <row r="151" ht="15">
      <c r="G151" s="64"/>
    </row>
    <row r="152" ht="15">
      <c r="G152" s="64"/>
    </row>
    <row r="153" ht="15">
      <c r="G153" s="64"/>
    </row>
    <row r="154" ht="15">
      <c r="G154" s="64"/>
    </row>
    <row r="155" ht="15">
      <c r="G155" s="64"/>
    </row>
    <row r="156" ht="15">
      <c r="G156" s="64"/>
    </row>
    <row r="157" ht="15">
      <c r="G157" s="64"/>
    </row>
    <row r="158" ht="15">
      <c r="G158" s="64"/>
    </row>
    <row r="159" ht="15">
      <c r="G159" s="64"/>
    </row>
    <row r="160" ht="15">
      <c r="G160" s="64"/>
    </row>
    <row r="161" ht="15">
      <c r="G161" s="64"/>
    </row>
    <row r="162" ht="15">
      <c r="G162" s="64"/>
    </row>
    <row r="163" ht="15">
      <c r="G163" s="64"/>
    </row>
    <row r="164" ht="15">
      <c r="G164" s="64"/>
    </row>
    <row r="165" ht="15">
      <c r="G165" s="64"/>
    </row>
    <row r="166" ht="15">
      <c r="G166" s="64"/>
    </row>
    <row r="167" ht="15">
      <c r="G167" s="64"/>
    </row>
    <row r="168" ht="15">
      <c r="G168" s="64"/>
    </row>
    <row r="169" ht="15">
      <c r="G169" s="64"/>
    </row>
    <row r="170" ht="15">
      <c r="G170" s="64"/>
    </row>
    <row r="171" ht="15">
      <c r="G171" s="64"/>
    </row>
    <row r="172" ht="15">
      <c r="G172" s="64"/>
    </row>
    <row r="173" ht="15">
      <c r="G173" s="64"/>
    </row>
    <row r="174" ht="15">
      <c r="G174" s="64"/>
    </row>
    <row r="175" ht="15">
      <c r="G175" s="64"/>
    </row>
    <row r="176" ht="15">
      <c r="G176" s="64"/>
    </row>
    <row r="177" ht="15">
      <c r="G177" s="64"/>
    </row>
    <row r="178" ht="15">
      <c r="G178" s="64"/>
    </row>
    <row r="179" ht="15">
      <c r="G179" s="64"/>
    </row>
    <row r="180" ht="15">
      <c r="G180" s="64"/>
    </row>
    <row r="181" ht="15">
      <c r="G181" s="64"/>
    </row>
    <row r="182" ht="15">
      <c r="G182" s="64"/>
    </row>
    <row r="183" ht="15">
      <c r="G183" s="64"/>
    </row>
    <row r="184" ht="15">
      <c r="G184" s="64"/>
    </row>
    <row r="185" ht="15">
      <c r="G185" s="64"/>
    </row>
    <row r="186" ht="15">
      <c r="G186" s="64"/>
    </row>
    <row r="187" ht="15">
      <c r="G187" s="64"/>
    </row>
    <row r="188" ht="15">
      <c r="G188" s="64"/>
    </row>
    <row r="189" ht="15">
      <c r="G189" s="64"/>
    </row>
    <row r="190" ht="15">
      <c r="G190" s="64"/>
    </row>
    <row r="191" ht="15">
      <c r="G191" s="64"/>
    </row>
    <row r="192" ht="15">
      <c r="G192" s="64"/>
    </row>
    <row r="193" ht="15">
      <c r="G193" s="64"/>
    </row>
    <row r="194" ht="15">
      <c r="G194" s="64"/>
    </row>
    <row r="195" ht="15">
      <c r="G195" s="64"/>
    </row>
    <row r="196" ht="15">
      <c r="G196" s="64"/>
    </row>
    <row r="197" ht="15">
      <c r="G197" s="64"/>
    </row>
    <row r="198" ht="15">
      <c r="G198" s="64"/>
    </row>
    <row r="199" ht="15">
      <c r="G199" s="64"/>
    </row>
    <row r="200" ht="15">
      <c r="G200" s="64"/>
    </row>
    <row r="201" ht="15">
      <c r="G201" s="64"/>
    </row>
    <row r="202" ht="15">
      <c r="G202" s="64"/>
    </row>
    <row r="203" ht="15">
      <c r="G203" s="64"/>
    </row>
    <row r="204" ht="15">
      <c r="G204" s="64"/>
    </row>
    <row r="205" ht="15">
      <c r="G205" s="64"/>
    </row>
    <row r="206" ht="15">
      <c r="G206" s="64"/>
    </row>
    <row r="207" ht="15">
      <c r="G207" s="64"/>
    </row>
    <row r="208" ht="15">
      <c r="G208" s="64"/>
    </row>
    <row r="209" ht="15">
      <c r="G209" s="64"/>
    </row>
    <row r="210" ht="15">
      <c r="G210" s="64"/>
    </row>
    <row r="211" ht="15">
      <c r="G211" s="64"/>
    </row>
    <row r="212" ht="15">
      <c r="G212" s="64"/>
    </row>
    <row r="213" ht="15">
      <c r="G213" s="64"/>
    </row>
    <row r="214" ht="15">
      <c r="G214" s="64"/>
    </row>
    <row r="215" ht="15">
      <c r="G215" s="64"/>
    </row>
    <row r="216" ht="15">
      <c r="G216" s="64"/>
    </row>
    <row r="217" ht="15">
      <c r="G217" s="64"/>
    </row>
    <row r="218" ht="15">
      <c r="G218" s="64"/>
    </row>
    <row r="219" ht="15">
      <c r="G219" s="64"/>
    </row>
    <row r="220" ht="15">
      <c r="G220" s="64"/>
    </row>
    <row r="221" ht="15">
      <c r="G221" s="64"/>
    </row>
    <row r="222" ht="15">
      <c r="G222" s="64"/>
    </row>
    <row r="223" ht="15">
      <c r="G223" s="64"/>
    </row>
    <row r="224" ht="15">
      <c r="G224" s="64"/>
    </row>
    <row r="225" ht="15">
      <c r="G225" s="64"/>
    </row>
    <row r="226" ht="15">
      <c r="G226" s="64"/>
    </row>
    <row r="227" ht="15">
      <c r="G227" s="64"/>
    </row>
    <row r="228" ht="15">
      <c r="G228" s="64"/>
    </row>
    <row r="229" ht="15">
      <c r="G229" s="64"/>
    </row>
    <row r="230" ht="15">
      <c r="G230" s="64"/>
    </row>
    <row r="231" ht="15">
      <c r="G231" s="64"/>
    </row>
    <row r="232" ht="15">
      <c r="G232" s="64"/>
    </row>
    <row r="233" ht="15">
      <c r="G233" s="64"/>
    </row>
    <row r="234" ht="15">
      <c r="G234" s="64"/>
    </row>
    <row r="235" ht="15">
      <c r="G235" s="64"/>
    </row>
    <row r="236" ht="15">
      <c r="G236" s="64"/>
    </row>
    <row r="237" ht="15">
      <c r="G237" s="64"/>
    </row>
    <row r="238" ht="15">
      <c r="G238" s="64"/>
    </row>
    <row r="239" ht="15">
      <c r="G239" s="64"/>
    </row>
    <row r="240" ht="15">
      <c r="G240" s="64"/>
    </row>
    <row r="241" ht="15">
      <c r="G241" s="64"/>
    </row>
    <row r="242" ht="15">
      <c r="G242" s="64"/>
    </row>
    <row r="243" ht="15">
      <c r="G243" s="64"/>
    </row>
    <row r="244" ht="15">
      <c r="G244" s="64"/>
    </row>
    <row r="245" ht="15">
      <c r="G245" s="64"/>
    </row>
    <row r="246" ht="15">
      <c r="G246" s="64"/>
    </row>
    <row r="247" ht="15">
      <c r="G247" s="64"/>
    </row>
    <row r="248" ht="15">
      <c r="G248" s="64"/>
    </row>
    <row r="249" ht="15">
      <c r="G249" s="64"/>
    </row>
    <row r="250" ht="15">
      <c r="G250" s="64"/>
    </row>
    <row r="251" ht="15">
      <c r="G251" s="64"/>
    </row>
    <row r="252" ht="15">
      <c r="G252" s="64"/>
    </row>
    <row r="253" ht="15">
      <c r="G253" s="64"/>
    </row>
    <row r="254" ht="15">
      <c r="G254" s="64"/>
    </row>
    <row r="255" ht="15">
      <c r="G255" s="64"/>
    </row>
    <row r="256" ht="15">
      <c r="G256" s="64"/>
    </row>
    <row r="257" ht="15">
      <c r="G257" s="64"/>
    </row>
    <row r="258" ht="15">
      <c r="G258" s="64"/>
    </row>
  </sheetData>
  <sheetProtection password="CC75" sheet="1"/>
  <mergeCells count="9">
    <mergeCell ref="F139:F140"/>
    <mergeCell ref="C137:F137"/>
    <mergeCell ref="C138:F138"/>
    <mergeCell ref="A1:G1"/>
    <mergeCell ref="A2:G3"/>
    <mergeCell ref="A62:G62"/>
    <mergeCell ref="A100:G100"/>
    <mergeCell ref="A6:G6"/>
    <mergeCell ref="A103:G103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Rutkowski Rafał</dc:creator>
  <cp:keywords/>
  <dc:description/>
  <cp:lastModifiedBy>Dalecki Tomasz</cp:lastModifiedBy>
  <cp:lastPrinted>2017-04-06T12:28:10Z</cp:lastPrinted>
  <dcterms:created xsi:type="dcterms:W3CDTF">2016-05-20T10:58:23Z</dcterms:created>
  <dcterms:modified xsi:type="dcterms:W3CDTF">2017-04-10T10:09:18Z</dcterms:modified>
  <cp:category/>
  <cp:version/>
  <cp:contentType/>
  <cp:contentStatus/>
</cp:coreProperties>
</file>